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35" windowWidth="15480" windowHeight="7335" activeTab="0"/>
  </bookViews>
  <sheets>
    <sheet name="31032015" sheetId="1" r:id="rId1"/>
  </sheets>
  <definedNames/>
  <calcPr fullCalcOnLoad="1"/>
</workbook>
</file>

<file path=xl/sharedStrings.xml><?xml version="1.0" encoding="utf-8"?>
<sst xmlns="http://schemas.openxmlformats.org/spreadsheetml/2006/main" count="177" uniqueCount="161">
  <si>
    <t>460</t>
  </si>
  <si>
    <t>470</t>
  </si>
  <si>
    <t>Денежные средства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</si>
  <si>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</si>
  <si>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</si>
  <si>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</si>
  <si>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</si>
  <si>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</si>
  <si>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</si>
  <si>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</si>
  <si>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</si>
  <si>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</si>
  <si>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Сумма пассивов</t>
  </si>
  <si>
    <t>Кредиторская задолженность</t>
  </si>
  <si>
    <t>Сумма отложенных налоговых обязательств</t>
  </si>
  <si>
    <t>Размер собственных средств</t>
  </si>
  <si>
    <t>Собственные средства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</si>
  <si>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</si>
  <si>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</si>
  <si>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</si>
  <si>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</si>
  <si>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</si>
  <si>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</si>
  <si>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</si>
  <si>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</si>
  <si>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</si>
  <si>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</si>
  <si>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</si>
  <si>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</si>
  <si>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Займы, предоставленные по маржинальным сделкам</t>
  </si>
  <si>
    <t>М. П.</t>
  </si>
  <si>
    <t>Приложение № 1</t>
  </si>
  <si>
    <t>РАСЧЕТ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</si>
  <si>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</si>
  <si>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</si>
  <si>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</si>
  <si>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</t>
  </si>
  <si>
    <t>строки</t>
  </si>
  <si>
    <t>Стоимость</t>
  </si>
  <si>
    <t>(руб.)</t>
  </si>
  <si>
    <t>Коэффи-</t>
  </si>
  <si>
    <t>циент</t>
  </si>
  <si>
    <t>с учетом</t>
  </si>
  <si>
    <t>коэффици-</t>
  </si>
  <si>
    <t>ента (руб.)</t>
  </si>
  <si>
    <t>Внеоборотные активы</t>
  </si>
  <si>
    <t>010</t>
  </si>
  <si>
    <t>020</t>
  </si>
  <si>
    <t>030</t>
  </si>
  <si>
    <t>040</t>
  </si>
  <si>
    <t>Незавершенное строительство</t>
  </si>
  <si>
    <t>Доходные вложения в материальные ценности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</si>
  <si>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</si>
  <si>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</si>
  <si>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</si>
  <si>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</si>
  <si>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</si>
  <si>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080</t>
  </si>
  <si>
    <t>090</t>
  </si>
  <si>
    <t>100</t>
  </si>
  <si>
    <t>Отложенные налоговые активы</t>
  </si>
  <si>
    <t>Финансовые вложения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</si>
  <si>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</si>
  <si>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</si>
  <si>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</si>
  <si>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</si>
  <si>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</si>
  <si>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</si>
  <si>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</si>
  <si>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</si>
  <si>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</si>
  <si>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</si>
  <si>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</si>
  <si>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</si>
  <si>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</si>
  <si>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Займы предоставленные по маржинальным сделкам</t>
  </si>
  <si>
    <t>Иные займы, предоставленные организацией</t>
  </si>
  <si>
    <t>Дебиторская задолженность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</si>
  <si>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</si>
  <si>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</si>
  <si>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</si>
  <si>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</si>
  <si>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</si>
  <si>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</si>
  <si>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</si>
  <si>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</si>
  <si>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</si>
  <si>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</si>
  <si>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Х</t>
  </si>
  <si>
    <t>Недвижимое имущество</t>
  </si>
  <si>
    <t>Программно-аппаратные средства</t>
  </si>
  <si>
    <t>Транспортные средства</t>
  </si>
  <si>
    <t>Итого по строкам 070—080</t>
  </si>
  <si>
    <t>Итого по строкам 100—110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</si>
  <si>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</si>
  <si>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(требования) к кредитной организации выплатить денежный эквивалент стоимости драгоценного металла по текущему курсу</t>
  </si>
  <si>
    <t>Итого по строкам 130—260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</si>
  <si>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</si>
  <si>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</si>
  <si>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280—510</t>
  </si>
  <si>
    <t>Денежные средства организации, находящиеся в кассе, на расчетных счетах и на валютных счетах в кредитных организациях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</si>
  <si>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</si>
  <si>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</si>
  <si>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</si>
  <si>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</si>
  <si>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</si>
  <si>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</si>
  <si>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</si>
  <si>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строкам: 530—620</t>
  </si>
  <si>
    <t xml:space="preserve">размера собственных средств </t>
  </si>
  <si>
    <t>Общество с ограниченной ответственностью Управляющая компания "НРК-Капитал (Эссет Менеджмент)"</t>
  </si>
  <si>
    <r>
      <t>Итого по строкам 010</t>
    </r>
    <r>
      <rPr>
        <b/>
        <sz val="11"/>
        <rFont val="Arial Cyr"/>
        <family val="0"/>
      </rPr>
      <t>—</t>
    </r>
    <r>
      <rPr>
        <b/>
        <sz val="11"/>
        <rFont val="Times New Roman"/>
        <family val="1"/>
      </rPr>
      <t>050</t>
    </r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</si>
  <si>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</si>
  <si>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</si>
  <si>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</si>
  <si>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</si>
  <si>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</si>
  <si>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</si>
  <si>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</si>
  <si>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</si>
  <si>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</si>
  <si>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</si>
  <si>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</si>
  <si>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</si>
  <si>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</si>
  <si>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</si>
  <si>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</si>
  <si>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</si>
  <si>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</si>
  <si>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</si>
  <si>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</si>
  <si>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</si>
  <si>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</si>
  <si>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</si>
  <si>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</si>
  <si>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</si>
  <si>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</si>
  <si>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</si>
  <si>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</si>
  <si>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</si>
  <si>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</si>
  <si>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</si>
  <si>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</si>
  <si>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</si>
  <si>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</si>
  <si>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</si>
  <si>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</si>
  <si>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</si>
  <si>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</si>
  <si>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</si>
  <si>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</si>
  <si>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задолженности перед участниками (учредителями) по выплате доходов</t>
  </si>
  <si>
    <t>Главный бухгалтер ООО УК "НРК-Капитал"</t>
  </si>
  <si>
    <t>_____________________</t>
  </si>
  <si>
    <t>/Т.С. Коган/</t>
  </si>
  <si>
    <t>Генеральный директор ООО УК "НРК-Капитал"</t>
  </si>
  <si>
    <t>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</si>
  <si>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</si>
  <si>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</si>
  <si>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/П.В. Соркин/</t>
  </si>
  <si>
    <t>на 31 марта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</si>
</sst>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_ ;[Red]\-#,##0\ "/>
    <numFmt numFmtId="180" formatCode="#,##0.00_ ;[Red]\-#,##0.00\ "/>
    <numFmt numFmtId="181" formatCode="#,##0.0_ ;[Red]\-#,##0.0\ 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9" fontId="4" fillId="0" borderId="11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center" vertical="top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79" fontId="4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79" fontId="4" fillId="0" borderId="16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179" fontId="4" fillId="0" borderId="13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79" fontId="4" fillId="0" borderId="2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9" fontId="4" fillId="0" borderId="21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79" fontId="26" fillId="0" borderId="16" xfId="0" applyNumberFormat="1" applyFont="1" applyFill="1" applyBorder="1" applyAlignment="1">
      <alignment horizontal="right"/>
    </xf>
    <xf numFmtId="179" fontId="26" fillId="0" borderId="11" xfId="0" applyNumberFormat="1" applyFont="1" applyFill="1" applyBorder="1" applyAlignment="1">
      <alignment horizontal="right"/>
    </xf>
    <xf numFmtId="179" fontId="26" fillId="0" borderId="17" xfId="0" applyNumberFormat="1" applyFont="1" applyFill="1" applyBorder="1" applyAlignment="1">
      <alignment horizontal="right"/>
    </xf>
    <xf numFmtId="179" fontId="26" fillId="0" borderId="18" xfId="0" applyNumberFormat="1" applyFont="1" applyFill="1" applyBorder="1" applyAlignment="1">
      <alignment horizontal="right"/>
    </xf>
    <xf numFmtId="179" fontId="26" fillId="0" borderId="12" xfId="0" applyNumberFormat="1" applyFont="1" applyFill="1" applyBorder="1" applyAlignment="1">
      <alignment horizontal="right"/>
    </xf>
    <xf numFmtId="179" fontId="26" fillId="0" borderId="13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wrapText="1"/>
    </xf>
    <xf numFmtId="179" fontId="30" fillId="0" borderId="16" xfId="0" applyNumberFormat="1" applyFont="1" applyFill="1" applyBorder="1" applyAlignment="1">
      <alignment horizontal="right"/>
    </xf>
    <xf numFmtId="179" fontId="30" fillId="0" borderId="11" xfId="0" applyNumberFormat="1" applyFont="1" applyFill="1" applyBorder="1" applyAlignment="1">
      <alignment horizontal="right"/>
    </xf>
    <xf numFmtId="179" fontId="30" fillId="0" borderId="17" xfId="0" applyNumberFormat="1" applyFont="1" applyFill="1" applyBorder="1" applyAlignment="1">
      <alignment horizontal="right"/>
    </xf>
    <xf numFmtId="179" fontId="30" fillId="0" borderId="18" xfId="0" applyNumberFormat="1" applyFont="1" applyFill="1" applyBorder="1" applyAlignment="1">
      <alignment horizontal="right"/>
    </xf>
    <xf numFmtId="179" fontId="30" fillId="0" borderId="12" xfId="0" applyNumberFormat="1" applyFont="1" applyFill="1" applyBorder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9" fontId="31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179" fontId="26" fillId="0" borderId="20" xfId="0" applyNumberFormat="1" applyFont="1" applyFill="1" applyBorder="1" applyAlignment="1">
      <alignment horizontal="right"/>
    </xf>
    <xf numFmtId="179" fontId="26" fillId="0" borderId="0" xfId="0" applyNumberFormat="1" applyFont="1" applyFill="1" applyBorder="1" applyAlignment="1">
      <alignment horizontal="right"/>
    </xf>
    <xf numFmtId="179" fontId="26" fillId="0" borderId="21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9" fontId="5" fillId="0" borderId="19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9" fontId="4" fillId="0" borderId="19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wrapText="1"/>
    </xf>
    <xf numFmtId="14" fontId="4" fillId="0" borderId="0" xfId="0" applyNumberFormat="1" applyFont="1" applyFill="1" applyBorder="1" applyAlignment="1">
      <alignment horizontal="center"/>
    </xf>
    <xf numFmtId="179" fontId="28" fillId="0" borderId="16" xfId="0" applyNumberFormat="1" applyFont="1" applyFill="1" applyBorder="1" applyAlignment="1">
      <alignment horizontal="right"/>
    </xf>
    <xf numFmtId="179" fontId="28" fillId="0" borderId="11" xfId="0" applyNumberFormat="1" applyFont="1" applyFill="1" applyBorder="1" applyAlignment="1">
      <alignment horizontal="right"/>
    </xf>
    <xf numFmtId="179" fontId="28" fillId="0" borderId="17" xfId="0" applyNumberFormat="1" applyFont="1" applyFill="1" applyBorder="1" applyAlignment="1">
      <alignment horizontal="right"/>
    </xf>
    <xf numFmtId="0" fontId="30" fillId="0" borderId="16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179" fontId="28" fillId="0" borderId="18" xfId="0" applyNumberFormat="1" applyFont="1" applyFill="1" applyBorder="1" applyAlignment="1">
      <alignment horizontal="right"/>
    </xf>
    <xf numFmtId="179" fontId="28" fillId="0" borderId="12" xfId="0" applyNumberFormat="1" applyFont="1" applyFill="1" applyBorder="1" applyAlignment="1">
      <alignment horizontal="right"/>
    </xf>
    <xf numFmtId="179" fontId="28" fillId="0" borderId="13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2"/>
  <sheetViews>
    <sheetView tabSelected="1" zoomScalePageLayoutView="0" workbookViewId="0" topLeftCell="A28">
      <selection activeCell="AY53" sqref="AY53"/>
    </sheetView>
  </sheetViews>
  <sheetFormatPr defaultColWidth="9.00390625" defaultRowHeight="12.75"/>
  <cols>
    <col min="1" max="38" width="1.37890625" style="1" customWidth="1"/>
    <col min="39" max="39" width="5.25390625" style="1" customWidth="1"/>
    <col min="40" max="42" width="1.37890625" style="1" customWidth="1"/>
    <col min="43" max="43" width="2.125" style="1" customWidth="1"/>
    <col min="44" max="49" width="1.37890625" style="1" customWidth="1"/>
    <col min="50" max="50" width="3.00390625" style="1" customWidth="1"/>
    <col min="51" max="62" width="1.37890625" style="1" customWidth="1"/>
    <col min="63" max="63" width="2.625" style="1" customWidth="1"/>
    <col min="64" max="64" width="2.125" style="1" customWidth="1"/>
    <col min="65" max="66" width="1.37890625" style="1" customWidth="1"/>
    <col min="67" max="16384" width="9.125" style="1" customWidth="1"/>
  </cols>
  <sheetData>
    <row r="1" ht="15">
      <c r="BL1" s="6" t="s">
        <v>31</v>
      </c>
    </row>
    <row r="2" spans="32:64" ht="15">
      <c r="AF2" s="146" t="s">
        <v>156</v>
      </c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32:64" ht="15"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32:64" ht="15"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2:64" ht="15">
      <c r="B5" s="148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2:64" s="20" customFormat="1" ht="23.25" customHeight="1">
      <c r="B6" s="21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9" spans="1:64" s="22" customFormat="1" ht="16.5">
      <c r="A9" s="142" t="s">
        <v>32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s="22" customFormat="1" ht="16.5">
      <c r="A10" s="142" t="s">
        <v>109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s="22" customFormat="1" ht="16.5">
      <c r="A11" s="142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">
      <c r="A12" s="144" t="s">
        <v>110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s="25" customFormat="1" ht="10.5">
      <c r="A13" s="145" t="s">
        <v>33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</row>
    <row r="15" spans="1:64" s="26" customFormat="1" ht="12.75">
      <c r="A15" s="141" t="s">
        <v>34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</row>
    <row r="16" spans="1:64" s="26" customFormat="1" ht="12.75">
      <c r="A16" s="139" t="s">
        <v>35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 t="s">
        <v>36</v>
      </c>
      <c r="AO16" s="139"/>
      <c r="AP16" s="139"/>
      <c r="AQ16" s="139"/>
      <c r="AR16" s="139" t="s">
        <v>38</v>
      </c>
      <c r="AS16" s="139"/>
      <c r="AT16" s="139"/>
      <c r="AU16" s="139"/>
      <c r="AV16" s="139"/>
      <c r="AW16" s="139"/>
      <c r="AX16" s="139"/>
      <c r="AY16" s="139" t="s">
        <v>40</v>
      </c>
      <c r="AZ16" s="139"/>
      <c r="BA16" s="139"/>
      <c r="BB16" s="139"/>
      <c r="BC16" s="139"/>
      <c r="BD16" s="139"/>
      <c r="BE16" s="139"/>
      <c r="BF16" s="139" t="s">
        <v>38</v>
      </c>
      <c r="BG16" s="139"/>
      <c r="BH16" s="139"/>
      <c r="BI16" s="139"/>
      <c r="BJ16" s="139"/>
      <c r="BK16" s="139"/>
      <c r="BL16" s="139"/>
    </row>
    <row r="17" spans="1:64" s="26" customFormat="1" ht="12.7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 t="s">
        <v>37</v>
      </c>
      <c r="AO17" s="139"/>
      <c r="AP17" s="139"/>
      <c r="AQ17" s="139"/>
      <c r="AR17" s="139" t="s">
        <v>39</v>
      </c>
      <c r="AS17" s="139"/>
      <c r="AT17" s="139"/>
      <c r="AU17" s="139"/>
      <c r="AV17" s="139"/>
      <c r="AW17" s="139"/>
      <c r="AX17" s="139"/>
      <c r="AY17" s="139" t="s">
        <v>41</v>
      </c>
      <c r="AZ17" s="139"/>
      <c r="BA17" s="139"/>
      <c r="BB17" s="139"/>
      <c r="BC17" s="139"/>
      <c r="BD17" s="139"/>
      <c r="BE17" s="139"/>
      <c r="BF17" s="139" t="s">
        <v>42</v>
      </c>
      <c r="BG17" s="139"/>
      <c r="BH17" s="139"/>
      <c r="BI17" s="139"/>
      <c r="BJ17" s="139"/>
      <c r="BK17" s="139"/>
      <c r="BL17" s="139"/>
    </row>
    <row r="18" spans="1:64" s="26" customFormat="1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 t="s">
        <v>43</v>
      </c>
      <c r="BG18" s="139"/>
      <c r="BH18" s="139"/>
      <c r="BI18" s="139"/>
      <c r="BJ18" s="139"/>
      <c r="BK18" s="139"/>
      <c r="BL18" s="139"/>
    </row>
    <row r="19" spans="1:64" s="26" customFormat="1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 t="s">
        <v>44</v>
      </c>
      <c r="BG19" s="140"/>
      <c r="BH19" s="140"/>
      <c r="BI19" s="140"/>
      <c r="BJ19" s="140"/>
      <c r="BK19" s="140"/>
      <c r="BL19" s="140"/>
    </row>
    <row r="20" spans="1:64" s="26" customFormat="1" ht="12.7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>
        <v>2</v>
      </c>
      <c r="AO20" s="36"/>
      <c r="AP20" s="36"/>
      <c r="AQ20" s="36"/>
      <c r="AR20" s="36">
        <v>3</v>
      </c>
      <c r="AS20" s="36"/>
      <c r="AT20" s="36"/>
      <c r="AU20" s="36"/>
      <c r="AV20" s="36"/>
      <c r="AW20" s="36"/>
      <c r="AX20" s="36"/>
      <c r="AY20" s="36">
        <v>4</v>
      </c>
      <c r="AZ20" s="36"/>
      <c r="BA20" s="36"/>
      <c r="BB20" s="36"/>
      <c r="BC20" s="36"/>
      <c r="BD20" s="36"/>
      <c r="BE20" s="36"/>
      <c r="BF20" s="36">
        <v>5</v>
      </c>
      <c r="BG20" s="36"/>
      <c r="BH20" s="36"/>
      <c r="BI20" s="36"/>
      <c r="BJ20" s="36"/>
      <c r="BK20" s="36"/>
      <c r="BL20" s="36"/>
    </row>
    <row r="21" spans="1:64" ht="15">
      <c r="A21" s="49" t="s">
        <v>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</row>
    <row r="22" spans="1:64" ht="15">
      <c r="A22" s="73" t="s">
        <v>89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29" t="s">
        <v>46</v>
      </c>
      <c r="AO22" s="29"/>
      <c r="AP22" s="29"/>
      <c r="AQ22" s="29"/>
      <c r="AR22" s="46">
        <v>31818522</v>
      </c>
      <c r="AS22" s="46"/>
      <c r="AT22" s="46"/>
      <c r="AU22" s="46"/>
      <c r="AV22" s="46"/>
      <c r="AW22" s="46"/>
      <c r="AX22" s="46"/>
      <c r="AY22" s="30">
        <v>1</v>
      </c>
      <c r="AZ22" s="30"/>
      <c r="BA22" s="30"/>
      <c r="BB22" s="30"/>
      <c r="BC22" s="30"/>
      <c r="BD22" s="30"/>
      <c r="BE22" s="30"/>
      <c r="BF22" s="46">
        <f>AR22*AY22</f>
        <v>31818522</v>
      </c>
      <c r="BG22" s="46"/>
      <c r="BH22" s="46"/>
      <c r="BI22" s="46"/>
      <c r="BJ22" s="46"/>
      <c r="BK22" s="46"/>
      <c r="BL22" s="46"/>
    </row>
    <row r="23" spans="1:64" ht="15">
      <c r="A23" s="73" t="s">
        <v>90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29" t="s">
        <v>47</v>
      </c>
      <c r="AO23" s="29"/>
      <c r="AP23" s="29"/>
      <c r="AQ23" s="29"/>
      <c r="AR23" s="46">
        <v>0</v>
      </c>
      <c r="AS23" s="46"/>
      <c r="AT23" s="46"/>
      <c r="AU23" s="46"/>
      <c r="AV23" s="46"/>
      <c r="AW23" s="46"/>
      <c r="AX23" s="46"/>
      <c r="AY23" s="30">
        <v>1</v>
      </c>
      <c r="AZ23" s="30"/>
      <c r="BA23" s="30"/>
      <c r="BB23" s="30"/>
      <c r="BC23" s="30"/>
      <c r="BD23" s="30"/>
      <c r="BE23" s="30"/>
      <c r="BF23" s="46">
        <f>AR23*AY23</f>
        <v>0</v>
      </c>
      <c r="BG23" s="46"/>
      <c r="BH23" s="46"/>
      <c r="BI23" s="46"/>
      <c r="BJ23" s="46"/>
      <c r="BK23" s="46"/>
      <c r="BL23" s="46"/>
    </row>
    <row r="24" spans="1:64" ht="15">
      <c r="A24" s="52" t="s">
        <v>91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130" t="s">
        <v>48</v>
      </c>
      <c r="AO24" s="131"/>
      <c r="AP24" s="131"/>
      <c r="AQ24" s="132"/>
      <c r="AR24" s="133">
        <v>0</v>
      </c>
      <c r="AS24" s="134"/>
      <c r="AT24" s="134"/>
      <c r="AU24" s="134"/>
      <c r="AV24" s="134"/>
      <c r="AW24" s="134"/>
      <c r="AX24" s="135"/>
      <c r="AY24" s="136">
        <v>1</v>
      </c>
      <c r="AZ24" s="137"/>
      <c r="BA24" s="137"/>
      <c r="BB24" s="137"/>
      <c r="BC24" s="137"/>
      <c r="BD24" s="137"/>
      <c r="BE24" s="138"/>
      <c r="BF24" s="133">
        <f>AR24*AY24</f>
        <v>0</v>
      </c>
      <c r="BG24" s="134"/>
      <c r="BH24" s="134"/>
      <c r="BI24" s="134"/>
      <c r="BJ24" s="134"/>
      <c r="BK24" s="134"/>
      <c r="BL24" s="135"/>
    </row>
    <row r="25" spans="1:64" s="2" customFormat="1" ht="15">
      <c r="A25" s="52" t="s">
        <v>50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130" t="s">
        <v>49</v>
      </c>
      <c r="AO25" s="131"/>
      <c r="AP25" s="131"/>
      <c r="AQ25" s="132"/>
      <c r="AR25" s="133">
        <v>0</v>
      </c>
      <c r="AS25" s="134"/>
      <c r="AT25" s="134"/>
      <c r="AU25" s="134"/>
      <c r="AV25" s="134"/>
      <c r="AW25" s="134"/>
      <c r="AX25" s="135"/>
      <c r="AY25" s="136">
        <v>0.5</v>
      </c>
      <c r="AZ25" s="137"/>
      <c r="BA25" s="137"/>
      <c r="BB25" s="137"/>
      <c r="BC25" s="137"/>
      <c r="BD25" s="137"/>
      <c r="BE25" s="138"/>
      <c r="BF25" s="133">
        <f>AR25*AY25</f>
        <v>0</v>
      </c>
      <c r="BG25" s="134"/>
      <c r="BH25" s="134"/>
      <c r="BI25" s="134"/>
      <c r="BJ25" s="134"/>
      <c r="BK25" s="134"/>
      <c r="BL25" s="135"/>
    </row>
    <row r="26" spans="1:64" ht="15">
      <c r="A26" s="52" t="s">
        <v>51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130" t="s">
        <v>53</v>
      </c>
      <c r="AO26" s="131"/>
      <c r="AP26" s="131"/>
      <c r="AQ26" s="132"/>
      <c r="AR26" s="133">
        <v>0</v>
      </c>
      <c r="AS26" s="134"/>
      <c r="AT26" s="134"/>
      <c r="AU26" s="134"/>
      <c r="AV26" s="134"/>
      <c r="AW26" s="134"/>
      <c r="AX26" s="135"/>
      <c r="AY26" s="136">
        <v>0.5</v>
      </c>
      <c r="AZ26" s="137"/>
      <c r="BA26" s="137"/>
      <c r="BB26" s="137"/>
      <c r="BC26" s="137"/>
      <c r="BD26" s="137"/>
      <c r="BE26" s="138"/>
      <c r="BF26" s="133">
        <f>AR26*AY26</f>
        <v>0</v>
      </c>
      <c r="BG26" s="134"/>
      <c r="BH26" s="134"/>
      <c r="BI26" s="134"/>
      <c r="BJ26" s="134"/>
      <c r="BK26" s="134"/>
      <c r="BL26" s="135"/>
    </row>
    <row r="27" spans="1:64" ht="15">
      <c r="A27" s="124" t="s">
        <v>111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  <c r="AN27" s="127" t="s">
        <v>54</v>
      </c>
      <c r="AO27" s="128"/>
      <c r="AP27" s="128"/>
      <c r="AQ27" s="129"/>
      <c r="AR27" s="121">
        <f>SUM(AR22:AX26)</f>
        <v>31818522</v>
      </c>
      <c r="AS27" s="122"/>
      <c r="AT27" s="122"/>
      <c r="AU27" s="122"/>
      <c r="AV27" s="122"/>
      <c r="AW27" s="122"/>
      <c r="AX27" s="123"/>
      <c r="AY27" s="49" t="s">
        <v>88</v>
      </c>
      <c r="AZ27" s="50"/>
      <c r="BA27" s="50"/>
      <c r="BB27" s="50"/>
      <c r="BC27" s="50"/>
      <c r="BD27" s="50"/>
      <c r="BE27" s="51"/>
      <c r="BF27" s="121">
        <f>SUM(BF22:BL25)</f>
        <v>31818522</v>
      </c>
      <c r="BG27" s="122"/>
      <c r="BH27" s="122"/>
      <c r="BI27" s="122"/>
      <c r="BJ27" s="122"/>
      <c r="BK27" s="122"/>
      <c r="BL27" s="123"/>
    </row>
    <row r="28" spans="1:64" ht="15">
      <c r="A28" s="49" t="s">
        <v>52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5">
      <c r="A29" s="31" t="s">
        <v>112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55" t="s">
        <v>55</v>
      </c>
      <c r="AO29" s="116"/>
      <c r="AP29" s="116"/>
      <c r="AQ29" s="117"/>
      <c r="AR29" s="61">
        <v>0</v>
      </c>
      <c r="AS29" s="116"/>
      <c r="AT29" s="116"/>
      <c r="AU29" s="116"/>
      <c r="AV29" s="116"/>
      <c r="AW29" s="116"/>
      <c r="AX29" s="117"/>
      <c r="AY29" s="67">
        <v>1</v>
      </c>
      <c r="AZ29" s="68"/>
      <c r="BA29" s="68"/>
      <c r="BB29" s="68"/>
      <c r="BC29" s="68"/>
      <c r="BD29" s="68"/>
      <c r="BE29" s="69"/>
      <c r="BF29" s="61">
        <f>AR29*AY29</f>
        <v>0</v>
      </c>
      <c r="BG29" s="62"/>
      <c r="BH29" s="62"/>
      <c r="BI29" s="62"/>
      <c r="BJ29" s="62"/>
      <c r="BK29" s="62"/>
      <c r="BL29" s="63"/>
    </row>
    <row r="30" spans="1:64" ht="15">
      <c r="A30" s="3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4"/>
      <c r="AN30" s="118"/>
      <c r="AO30" s="119"/>
      <c r="AP30" s="119"/>
      <c r="AQ30" s="120"/>
      <c r="AR30" s="118"/>
      <c r="AS30" s="119"/>
      <c r="AT30" s="119"/>
      <c r="AU30" s="119"/>
      <c r="AV30" s="119"/>
      <c r="AW30" s="119"/>
      <c r="AX30" s="120"/>
      <c r="AY30" s="70"/>
      <c r="AZ30" s="71"/>
      <c r="BA30" s="71"/>
      <c r="BB30" s="71"/>
      <c r="BC30" s="71"/>
      <c r="BD30" s="71"/>
      <c r="BE30" s="72"/>
      <c r="BF30" s="64"/>
      <c r="BG30" s="65"/>
      <c r="BH30" s="65"/>
      <c r="BI30" s="65"/>
      <c r="BJ30" s="65"/>
      <c r="BK30" s="65"/>
      <c r="BL30" s="66"/>
    </row>
    <row r="31" spans="1:64" s="44" customFormat="1" ht="10.5">
      <c r="A31" s="31" t="s">
        <v>113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3"/>
      <c r="AN31" s="55" t="s">
        <v>57</v>
      </c>
      <c r="AO31" s="56"/>
      <c r="AP31" s="56"/>
      <c r="AQ31" s="57"/>
      <c r="AR31" s="61">
        <f>1156+624317</f>
        <v>625473</v>
      </c>
      <c r="AS31" s="62"/>
      <c r="AT31" s="62"/>
      <c r="AU31" s="62"/>
      <c r="AV31" s="62"/>
      <c r="AW31" s="62"/>
      <c r="AX31" s="63"/>
      <c r="AY31" s="67">
        <v>1</v>
      </c>
      <c r="AZ31" s="68"/>
      <c r="BA31" s="68"/>
      <c r="BB31" s="68"/>
      <c r="BC31" s="68"/>
      <c r="BD31" s="68"/>
      <c r="BE31" s="69"/>
      <c r="BF31" s="61">
        <f>AR31*AY31</f>
        <v>625473</v>
      </c>
      <c r="BG31" s="62"/>
      <c r="BH31" s="62"/>
      <c r="BI31" s="62"/>
      <c r="BJ31" s="62"/>
      <c r="BK31" s="62"/>
      <c r="BL31" s="63"/>
    </row>
    <row r="32" spans="1:64" ht="15">
      <c r="A32" s="3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58"/>
      <c r="AO32" s="59"/>
      <c r="AP32" s="59"/>
      <c r="AQ32" s="60"/>
      <c r="AR32" s="64"/>
      <c r="AS32" s="65"/>
      <c r="AT32" s="65"/>
      <c r="AU32" s="65"/>
      <c r="AV32" s="65"/>
      <c r="AW32" s="65"/>
      <c r="AX32" s="66"/>
      <c r="AY32" s="70"/>
      <c r="AZ32" s="71"/>
      <c r="BA32" s="71"/>
      <c r="BB32" s="71"/>
      <c r="BC32" s="71"/>
      <c r="BD32" s="71"/>
      <c r="BE32" s="72"/>
      <c r="BF32" s="64"/>
      <c r="BG32" s="65"/>
      <c r="BH32" s="65"/>
      <c r="BI32" s="65"/>
      <c r="BJ32" s="65"/>
      <c r="BK32" s="65"/>
      <c r="BL32" s="66"/>
    </row>
    <row r="33" spans="1:64" ht="17.25" customHeight="1">
      <c r="A33" s="37" t="s">
        <v>92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 t="s">
        <v>58</v>
      </c>
      <c r="AO33" s="38"/>
      <c r="AP33" s="38"/>
      <c r="AQ33" s="38"/>
      <c r="AR33" s="39">
        <f>SUM(AR29:AX32)</f>
        <v>625473</v>
      </c>
      <c r="AS33" s="39"/>
      <c r="AT33" s="39"/>
      <c r="AU33" s="39"/>
      <c r="AV33" s="39"/>
      <c r="AW33" s="39"/>
      <c r="AX33" s="39"/>
      <c r="AY33" s="40" t="s">
        <v>88</v>
      </c>
      <c r="AZ33" s="40"/>
      <c r="BA33" s="40"/>
      <c r="BB33" s="40"/>
      <c r="BC33" s="40"/>
      <c r="BD33" s="40"/>
      <c r="BE33" s="40"/>
      <c r="BF33" s="39">
        <f>SUM(BF29:BL32)</f>
        <v>625473</v>
      </c>
      <c r="BG33" s="39"/>
      <c r="BH33" s="39"/>
      <c r="BI33" s="39"/>
      <c r="BJ33" s="39"/>
      <c r="BK33" s="39"/>
      <c r="BL33" s="39"/>
    </row>
    <row r="34" spans="1:64" ht="15">
      <c r="A34" s="49" t="s">
        <v>56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64" ht="15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  <c r="AN35" s="55" t="s">
        <v>59</v>
      </c>
      <c r="AO35" s="56"/>
      <c r="AP35" s="56"/>
      <c r="AQ35" s="57"/>
      <c r="AR35" s="61">
        <v>0</v>
      </c>
      <c r="AS35" s="62"/>
      <c r="AT35" s="62"/>
      <c r="AU35" s="62"/>
      <c r="AV35" s="62"/>
      <c r="AW35" s="62"/>
      <c r="AX35" s="63"/>
      <c r="AY35" s="67">
        <v>1</v>
      </c>
      <c r="AZ35" s="68"/>
      <c r="BA35" s="68"/>
      <c r="BB35" s="68"/>
      <c r="BC35" s="68"/>
      <c r="BD35" s="68"/>
      <c r="BE35" s="69"/>
      <c r="BF35" s="61">
        <f>AR35*AY35</f>
        <v>0</v>
      </c>
      <c r="BG35" s="62"/>
      <c r="BH35" s="62"/>
      <c r="BI35" s="62"/>
      <c r="BJ35" s="62"/>
      <c r="BK35" s="62"/>
      <c r="BL35" s="63"/>
    </row>
    <row r="36" spans="1:64" ht="1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6"/>
      <c r="AN36" s="77"/>
      <c r="AO36" s="78"/>
      <c r="AP36" s="78"/>
      <c r="AQ36" s="79"/>
      <c r="AR36" s="80"/>
      <c r="AS36" s="81"/>
      <c r="AT36" s="81"/>
      <c r="AU36" s="81"/>
      <c r="AV36" s="81"/>
      <c r="AW36" s="81"/>
      <c r="AX36" s="82"/>
      <c r="AY36" s="83"/>
      <c r="AZ36" s="84"/>
      <c r="BA36" s="84"/>
      <c r="BB36" s="84"/>
      <c r="BC36" s="84"/>
      <c r="BD36" s="84"/>
      <c r="BE36" s="85"/>
      <c r="BF36" s="80"/>
      <c r="BG36" s="81"/>
      <c r="BH36" s="81"/>
      <c r="BI36" s="81"/>
      <c r="BJ36" s="81"/>
      <c r="BK36" s="81"/>
      <c r="BL36" s="82"/>
    </row>
    <row r="37" spans="1:64" ht="1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6"/>
      <c r="AN37" s="77"/>
      <c r="AO37" s="78"/>
      <c r="AP37" s="78"/>
      <c r="AQ37" s="79"/>
      <c r="AR37" s="80"/>
      <c r="AS37" s="81"/>
      <c r="AT37" s="81"/>
      <c r="AU37" s="81"/>
      <c r="AV37" s="81"/>
      <c r="AW37" s="81"/>
      <c r="AX37" s="82"/>
      <c r="AY37" s="83"/>
      <c r="AZ37" s="84"/>
      <c r="BA37" s="84"/>
      <c r="BB37" s="84"/>
      <c r="BC37" s="84"/>
      <c r="BD37" s="84"/>
      <c r="BE37" s="85"/>
      <c r="BF37" s="80"/>
      <c r="BG37" s="81"/>
      <c r="BH37" s="81"/>
      <c r="BI37" s="81"/>
      <c r="BJ37" s="81"/>
      <c r="BK37" s="81"/>
      <c r="BL37" s="82"/>
    </row>
    <row r="38" spans="1:64" s="2" customFormat="1" ht="28.5" customHeight="1">
      <c r="A38" s="3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4"/>
      <c r="AN38" s="58"/>
      <c r="AO38" s="59"/>
      <c r="AP38" s="59"/>
      <c r="AQ38" s="60"/>
      <c r="AR38" s="64"/>
      <c r="AS38" s="65"/>
      <c r="AT38" s="65"/>
      <c r="AU38" s="65"/>
      <c r="AV38" s="65"/>
      <c r="AW38" s="65"/>
      <c r="AX38" s="66"/>
      <c r="AY38" s="70"/>
      <c r="AZ38" s="71"/>
      <c r="BA38" s="71"/>
      <c r="BB38" s="71"/>
      <c r="BC38" s="71"/>
      <c r="BD38" s="71"/>
      <c r="BE38" s="72"/>
      <c r="BF38" s="64"/>
      <c r="BG38" s="65"/>
      <c r="BH38" s="65"/>
      <c r="BI38" s="65"/>
      <c r="BJ38" s="65"/>
      <c r="BK38" s="65"/>
      <c r="BL38" s="66"/>
    </row>
    <row r="39" spans="1:64" ht="15">
      <c r="A39" s="73" t="s">
        <v>60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29" t="s">
        <v>62</v>
      </c>
      <c r="AO39" s="29"/>
      <c r="AP39" s="29"/>
      <c r="AQ39" s="29"/>
      <c r="AR39" s="46">
        <v>0</v>
      </c>
      <c r="AS39" s="46"/>
      <c r="AT39" s="46"/>
      <c r="AU39" s="46"/>
      <c r="AV39" s="46"/>
      <c r="AW39" s="46"/>
      <c r="AX39" s="46"/>
      <c r="AY39" s="30">
        <v>1</v>
      </c>
      <c r="AZ39" s="30"/>
      <c r="BA39" s="30"/>
      <c r="BB39" s="30"/>
      <c r="BC39" s="30"/>
      <c r="BD39" s="30"/>
      <c r="BE39" s="30"/>
      <c r="BF39" s="46">
        <f>AR39*AY39</f>
        <v>0</v>
      </c>
      <c r="BG39" s="46"/>
      <c r="BH39" s="46"/>
      <c r="BI39" s="46"/>
      <c r="BJ39" s="46"/>
      <c r="BK39" s="46"/>
      <c r="BL39" s="46"/>
    </row>
    <row r="40" spans="1:64" ht="15">
      <c r="A40" s="37" t="s">
        <v>93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 t="s">
        <v>63</v>
      </c>
      <c r="AO40" s="38"/>
      <c r="AP40" s="38"/>
      <c r="AQ40" s="38"/>
      <c r="AR40" s="39">
        <f>SUM(AR35:AX39)</f>
        <v>0</v>
      </c>
      <c r="AS40" s="39"/>
      <c r="AT40" s="39"/>
      <c r="AU40" s="39"/>
      <c r="AV40" s="39"/>
      <c r="AW40" s="39"/>
      <c r="AX40" s="39"/>
      <c r="AY40" s="40" t="s">
        <v>88</v>
      </c>
      <c r="AZ40" s="40"/>
      <c r="BA40" s="40"/>
      <c r="BB40" s="40"/>
      <c r="BC40" s="40"/>
      <c r="BD40" s="40"/>
      <c r="BE40" s="40"/>
      <c r="BF40" s="39">
        <f>SUM(BF35:BL39)</f>
        <v>0</v>
      </c>
      <c r="BG40" s="39"/>
      <c r="BH40" s="39"/>
      <c r="BI40" s="39"/>
      <c r="BJ40" s="39"/>
      <c r="BK40" s="39"/>
      <c r="BL40" s="39"/>
    </row>
    <row r="41" spans="1:64" ht="15">
      <c r="A41" s="49" t="s">
        <v>61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64" ht="15">
      <c r="A42" s="31" t="s">
        <v>115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3"/>
      <c r="AN42" s="55" t="s">
        <v>64</v>
      </c>
      <c r="AO42" s="56"/>
      <c r="AP42" s="56"/>
      <c r="AQ42" s="57"/>
      <c r="AR42" s="61">
        <v>462970</v>
      </c>
      <c r="AS42" s="62"/>
      <c r="AT42" s="62"/>
      <c r="AU42" s="62"/>
      <c r="AV42" s="62"/>
      <c r="AW42" s="62"/>
      <c r="AX42" s="63"/>
      <c r="AY42" s="67">
        <v>1</v>
      </c>
      <c r="AZ42" s="68"/>
      <c r="BA42" s="68"/>
      <c r="BB42" s="68"/>
      <c r="BC42" s="68"/>
      <c r="BD42" s="68"/>
      <c r="BE42" s="69"/>
      <c r="BF42" s="61">
        <f>AR42*AY42</f>
        <v>462970</v>
      </c>
      <c r="BG42" s="62"/>
      <c r="BH42" s="62"/>
      <c r="BI42" s="62"/>
      <c r="BJ42" s="62"/>
      <c r="BK42" s="62"/>
      <c r="BL42" s="63"/>
    </row>
    <row r="43" spans="1:64" ht="15">
      <c r="A43" s="3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4"/>
      <c r="AN43" s="58"/>
      <c r="AO43" s="59"/>
      <c r="AP43" s="59"/>
      <c r="AQ43" s="60"/>
      <c r="AR43" s="64"/>
      <c r="AS43" s="65"/>
      <c r="AT43" s="65"/>
      <c r="AU43" s="65"/>
      <c r="AV43" s="65"/>
      <c r="AW43" s="65"/>
      <c r="AX43" s="66"/>
      <c r="AY43" s="70"/>
      <c r="AZ43" s="71"/>
      <c r="BA43" s="71"/>
      <c r="BB43" s="71"/>
      <c r="BC43" s="71"/>
      <c r="BD43" s="71"/>
      <c r="BE43" s="72"/>
      <c r="BF43" s="64"/>
      <c r="BG43" s="65"/>
      <c r="BH43" s="65"/>
      <c r="BI43" s="65"/>
      <c r="BJ43" s="65"/>
      <c r="BK43" s="65"/>
      <c r="BL43" s="66"/>
    </row>
    <row r="44" spans="1:64" ht="15">
      <c r="A44" s="31" t="s">
        <v>116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3"/>
      <c r="AN44" s="55" t="s">
        <v>65</v>
      </c>
      <c r="AO44" s="56"/>
      <c r="AP44" s="56"/>
      <c r="AQ44" s="57"/>
      <c r="AR44" s="61"/>
      <c r="AS44" s="62"/>
      <c r="AT44" s="62"/>
      <c r="AU44" s="62"/>
      <c r="AV44" s="62"/>
      <c r="AW44" s="62"/>
      <c r="AX44" s="63"/>
      <c r="AY44" s="67">
        <v>1</v>
      </c>
      <c r="AZ44" s="68"/>
      <c r="BA44" s="68"/>
      <c r="BB44" s="68"/>
      <c r="BC44" s="68"/>
      <c r="BD44" s="68"/>
      <c r="BE44" s="69"/>
      <c r="BF44" s="61">
        <f>AR44*AY44</f>
        <v>0</v>
      </c>
      <c r="BG44" s="62"/>
      <c r="BH44" s="62"/>
      <c r="BI44" s="62"/>
      <c r="BJ44" s="62"/>
      <c r="BK44" s="62"/>
      <c r="BL44" s="63"/>
    </row>
    <row r="45" spans="1:64" ht="1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6"/>
      <c r="AN45" s="77"/>
      <c r="AO45" s="78"/>
      <c r="AP45" s="78"/>
      <c r="AQ45" s="79"/>
      <c r="AR45" s="80"/>
      <c r="AS45" s="81"/>
      <c r="AT45" s="81"/>
      <c r="AU45" s="81"/>
      <c r="AV45" s="81"/>
      <c r="AW45" s="81"/>
      <c r="AX45" s="82"/>
      <c r="AY45" s="83"/>
      <c r="AZ45" s="84"/>
      <c r="BA45" s="84"/>
      <c r="BB45" s="84"/>
      <c r="BC45" s="84"/>
      <c r="BD45" s="84"/>
      <c r="BE45" s="85"/>
      <c r="BF45" s="80"/>
      <c r="BG45" s="81"/>
      <c r="BH45" s="81"/>
      <c r="BI45" s="81"/>
      <c r="BJ45" s="81"/>
      <c r="BK45" s="81"/>
      <c r="BL45" s="82"/>
    </row>
    <row r="46" spans="1:64" ht="15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77"/>
      <c r="AO46" s="78"/>
      <c r="AP46" s="78"/>
      <c r="AQ46" s="79"/>
      <c r="AR46" s="80"/>
      <c r="AS46" s="81"/>
      <c r="AT46" s="81"/>
      <c r="AU46" s="81"/>
      <c r="AV46" s="81"/>
      <c r="AW46" s="81"/>
      <c r="AX46" s="82"/>
      <c r="AY46" s="83"/>
      <c r="AZ46" s="84"/>
      <c r="BA46" s="84"/>
      <c r="BB46" s="84"/>
      <c r="BC46" s="84"/>
      <c r="BD46" s="84"/>
      <c r="BE46" s="85"/>
      <c r="BF46" s="80"/>
      <c r="BG46" s="81"/>
      <c r="BH46" s="81"/>
      <c r="BI46" s="81"/>
      <c r="BJ46" s="81"/>
      <c r="BK46" s="81"/>
      <c r="BL46" s="82"/>
    </row>
    <row r="47" spans="1:64" ht="15">
      <c r="A47" s="3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4"/>
      <c r="AN47" s="77"/>
      <c r="AO47" s="78"/>
      <c r="AP47" s="78"/>
      <c r="AQ47" s="79"/>
      <c r="AR47" s="80"/>
      <c r="AS47" s="81"/>
      <c r="AT47" s="81"/>
      <c r="AU47" s="81"/>
      <c r="AV47" s="81"/>
      <c r="AW47" s="81"/>
      <c r="AX47" s="82"/>
      <c r="AY47" s="83"/>
      <c r="AZ47" s="84"/>
      <c r="BA47" s="84"/>
      <c r="BB47" s="84"/>
      <c r="BC47" s="84"/>
      <c r="BD47" s="84"/>
      <c r="BE47" s="85"/>
      <c r="BF47" s="80"/>
      <c r="BG47" s="81"/>
      <c r="BH47" s="81"/>
      <c r="BI47" s="81"/>
      <c r="BJ47" s="81"/>
      <c r="BK47" s="81"/>
      <c r="BL47" s="82"/>
    </row>
    <row r="48" spans="1:64" ht="15">
      <c r="A48" s="31" t="s">
        <v>117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3"/>
      <c r="AN48" s="55" t="s">
        <v>66</v>
      </c>
      <c r="AO48" s="56"/>
      <c r="AP48" s="56"/>
      <c r="AQ48" s="57"/>
      <c r="AR48" s="61">
        <v>0</v>
      </c>
      <c r="AS48" s="62"/>
      <c r="AT48" s="62"/>
      <c r="AU48" s="62"/>
      <c r="AV48" s="62"/>
      <c r="AW48" s="62"/>
      <c r="AX48" s="63"/>
      <c r="AY48" s="67">
        <v>0.5</v>
      </c>
      <c r="AZ48" s="68"/>
      <c r="BA48" s="68"/>
      <c r="BB48" s="68"/>
      <c r="BC48" s="68"/>
      <c r="BD48" s="68"/>
      <c r="BE48" s="69"/>
      <c r="BF48" s="61">
        <f>AR48*AY48</f>
        <v>0</v>
      </c>
      <c r="BG48" s="62"/>
      <c r="BH48" s="62"/>
      <c r="BI48" s="62"/>
      <c r="BJ48" s="62"/>
      <c r="BK48" s="62"/>
      <c r="BL48" s="63"/>
    </row>
    <row r="49" spans="1:64" ht="1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6"/>
      <c r="AN49" s="77"/>
      <c r="AO49" s="78"/>
      <c r="AP49" s="78"/>
      <c r="AQ49" s="79"/>
      <c r="AR49" s="80"/>
      <c r="AS49" s="81"/>
      <c r="AT49" s="81"/>
      <c r="AU49" s="81"/>
      <c r="AV49" s="81"/>
      <c r="AW49" s="81"/>
      <c r="AX49" s="82"/>
      <c r="AY49" s="83"/>
      <c r="AZ49" s="84"/>
      <c r="BA49" s="84"/>
      <c r="BB49" s="84"/>
      <c r="BC49" s="84"/>
      <c r="BD49" s="84"/>
      <c r="BE49" s="85"/>
      <c r="BF49" s="80"/>
      <c r="BG49" s="81"/>
      <c r="BH49" s="81"/>
      <c r="BI49" s="81"/>
      <c r="BJ49" s="81"/>
      <c r="BK49" s="81"/>
      <c r="BL49" s="82"/>
    </row>
    <row r="50" spans="1:64" ht="15">
      <c r="A50" s="3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4"/>
      <c r="AN50" s="58"/>
      <c r="AO50" s="59"/>
      <c r="AP50" s="59"/>
      <c r="AQ50" s="60"/>
      <c r="AR50" s="64"/>
      <c r="AS50" s="65"/>
      <c r="AT50" s="65"/>
      <c r="AU50" s="65"/>
      <c r="AV50" s="65"/>
      <c r="AW50" s="65"/>
      <c r="AX50" s="66"/>
      <c r="AY50" s="70"/>
      <c r="AZ50" s="71"/>
      <c r="BA50" s="71"/>
      <c r="BB50" s="71"/>
      <c r="BC50" s="71"/>
      <c r="BD50" s="71"/>
      <c r="BE50" s="72"/>
      <c r="BF50" s="64"/>
      <c r="BG50" s="65"/>
      <c r="BH50" s="65"/>
      <c r="BI50" s="65"/>
      <c r="BJ50" s="65"/>
      <c r="BK50" s="65"/>
      <c r="BL50" s="66"/>
    </row>
    <row r="51" spans="1:64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14"/>
      <c r="AO51" s="14"/>
      <c r="AP51" s="14"/>
      <c r="AQ51" s="14"/>
      <c r="AR51" s="17"/>
      <c r="AS51" s="17"/>
      <c r="AT51" s="17"/>
      <c r="AU51" s="17"/>
      <c r="AV51" s="17"/>
      <c r="AW51" s="17"/>
      <c r="AX51" s="17"/>
      <c r="AY51" s="15"/>
      <c r="AZ51" s="15"/>
      <c r="BA51" s="15"/>
      <c r="BB51" s="15"/>
      <c r="BC51" s="15"/>
      <c r="BD51" s="15"/>
      <c r="BE51" s="15"/>
      <c r="BF51" s="17"/>
      <c r="BG51" s="17"/>
      <c r="BH51" s="17"/>
      <c r="BI51" s="17"/>
      <c r="BJ51" s="17"/>
      <c r="BK51" s="17"/>
      <c r="BL51" s="17"/>
    </row>
    <row r="52" spans="1:64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BF52" s="5"/>
      <c r="BG52" s="5"/>
      <c r="BH52" s="5"/>
      <c r="BI52" s="5"/>
      <c r="BJ52" s="5"/>
      <c r="BK52" s="5"/>
      <c r="BL52" s="5"/>
    </row>
    <row r="53" spans="1:64" ht="4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9"/>
      <c r="AO53" s="19"/>
      <c r="AP53" s="19"/>
      <c r="AQ53" s="19"/>
      <c r="AR53" s="18"/>
      <c r="AS53" s="18"/>
      <c r="AT53" s="18"/>
      <c r="AU53" s="18"/>
      <c r="AV53" s="18"/>
      <c r="AW53" s="18"/>
      <c r="AX53" s="18"/>
      <c r="AY53" s="16"/>
      <c r="AZ53" s="16"/>
      <c r="BA53" s="16"/>
      <c r="BB53" s="16"/>
      <c r="BC53" s="16"/>
      <c r="BD53" s="16"/>
      <c r="BE53" s="16"/>
      <c r="BF53" s="18"/>
      <c r="BG53" s="18"/>
      <c r="BH53" s="18"/>
      <c r="BI53" s="18"/>
      <c r="BJ53" s="18"/>
      <c r="BK53" s="18"/>
      <c r="BL53" s="18"/>
    </row>
    <row r="54" spans="1:64" s="26" customFormat="1" ht="12.75">
      <c r="A54" s="36">
        <v>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>
        <v>2</v>
      </c>
      <c r="AO54" s="36"/>
      <c r="AP54" s="36"/>
      <c r="AQ54" s="36"/>
      <c r="AR54" s="36">
        <v>3</v>
      </c>
      <c r="AS54" s="36"/>
      <c r="AT54" s="36"/>
      <c r="AU54" s="36"/>
      <c r="AV54" s="36"/>
      <c r="AW54" s="36"/>
      <c r="AX54" s="36"/>
      <c r="AY54" s="36">
        <v>4</v>
      </c>
      <c r="AZ54" s="36"/>
      <c r="BA54" s="36"/>
      <c r="BB54" s="36"/>
      <c r="BC54" s="36"/>
      <c r="BD54" s="36"/>
      <c r="BE54" s="36"/>
      <c r="BF54" s="36">
        <v>5</v>
      </c>
      <c r="BG54" s="36"/>
      <c r="BH54" s="36"/>
      <c r="BI54" s="36"/>
      <c r="BJ54" s="36"/>
      <c r="BK54" s="36"/>
      <c r="BL54" s="36"/>
    </row>
    <row r="55" spans="1:64" ht="15">
      <c r="A55" s="31" t="s">
        <v>118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3"/>
      <c r="AN55" s="55" t="s">
        <v>67</v>
      </c>
      <c r="AO55" s="56"/>
      <c r="AP55" s="56"/>
      <c r="AQ55" s="57"/>
      <c r="AR55" s="86">
        <v>0</v>
      </c>
      <c r="AS55" s="87"/>
      <c r="AT55" s="87"/>
      <c r="AU55" s="87"/>
      <c r="AV55" s="87"/>
      <c r="AW55" s="87"/>
      <c r="AX55" s="88"/>
      <c r="AY55" s="67">
        <v>0.1</v>
      </c>
      <c r="AZ55" s="68"/>
      <c r="BA55" s="68"/>
      <c r="BB55" s="68"/>
      <c r="BC55" s="68"/>
      <c r="BD55" s="68"/>
      <c r="BE55" s="69"/>
      <c r="BF55" s="61">
        <f>AR55*AY55</f>
        <v>0</v>
      </c>
      <c r="BG55" s="62"/>
      <c r="BH55" s="62"/>
      <c r="BI55" s="62"/>
      <c r="BJ55" s="62"/>
      <c r="BK55" s="62"/>
      <c r="BL55" s="63"/>
    </row>
    <row r="56" spans="1:64" ht="1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/>
      <c r="AN56" s="77"/>
      <c r="AO56" s="78"/>
      <c r="AP56" s="78"/>
      <c r="AQ56" s="79"/>
      <c r="AR56" s="112"/>
      <c r="AS56" s="113"/>
      <c r="AT56" s="113"/>
      <c r="AU56" s="113"/>
      <c r="AV56" s="113"/>
      <c r="AW56" s="113"/>
      <c r="AX56" s="114"/>
      <c r="AY56" s="83"/>
      <c r="AZ56" s="84"/>
      <c r="BA56" s="84"/>
      <c r="BB56" s="84"/>
      <c r="BC56" s="84"/>
      <c r="BD56" s="84"/>
      <c r="BE56" s="85"/>
      <c r="BF56" s="80"/>
      <c r="BG56" s="81"/>
      <c r="BH56" s="81"/>
      <c r="BI56" s="81"/>
      <c r="BJ56" s="81"/>
      <c r="BK56" s="81"/>
      <c r="BL56" s="82"/>
    </row>
    <row r="57" spans="1:64" ht="15">
      <c r="A57" s="3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4"/>
      <c r="AN57" s="58"/>
      <c r="AO57" s="59"/>
      <c r="AP57" s="59"/>
      <c r="AQ57" s="60"/>
      <c r="AR57" s="89"/>
      <c r="AS57" s="90"/>
      <c r="AT57" s="90"/>
      <c r="AU57" s="90"/>
      <c r="AV57" s="90"/>
      <c r="AW57" s="90"/>
      <c r="AX57" s="91"/>
      <c r="AY57" s="70"/>
      <c r="AZ57" s="71"/>
      <c r="BA57" s="71"/>
      <c r="BB57" s="71"/>
      <c r="BC57" s="71"/>
      <c r="BD57" s="71"/>
      <c r="BE57" s="72"/>
      <c r="BF57" s="64"/>
      <c r="BG57" s="65"/>
      <c r="BH57" s="65"/>
      <c r="BI57" s="65"/>
      <c r="BJ57" s="65"/>
      <c r="BK57" s="65"/>
      <c r="BL57" s="66"/>
    </row>
    <row r="58" spans="1:64" ht="15">
      <c r="A58" s="31" t="s">
        <v>119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3"/>
      <c r="AN58" s="55" t="s">
        <v>68</v>
      </c>
      <c r="AO58" s="56"/>
      <c r="AP58" s="56"/>
      <c r="AQ58" s="57"/>
      <c r="AR58" s="61">
        <v>0</v>
      </c>
      <c r="AS58" s="62"/>
      <c r="AT58" s="62"/>
      <c r="AU58" s="62"/>
      <c r="AV58" s="62"/>
      <c r="AW58" s="62"/>
      <c r="AX58" s="63"/>
      <c r="AY58" s="67">
        <v>0.5</v>
      </c>
      <c r="AZ58" s="68"/>
      <c r="BA58" s="68"/>
      <c r="BB58" s="68"/>
      <c r="BC58" s="68"/>
      <c r="BD58" s="68"/>
      <c r="BE58" s="69"/>
      <c r="BF58" s="61">
        <f>AR58*AY58</f>
        <v>0</v>
      </c>
      <c r="BG58" s="62"/>
      <c r="BH58" s="62"/>
      <c r="BI58" s="62"/>
      <c r="BJ58" s="62"/>
      <c r="BK58" s="62"/>
      <c r="BL58" s="63"/>
    </row>
    <row r="59" spans="1:64" ht="15">
      <c r="A59" s="3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4"/>
      <c r="AN59" s="58"/>
      <c r="AO59" s="59"/>
      <c r="AP59" s="59"/>
      <c r="AQ59" s="60"/>
      <c r="AR59" s="64"/>
      <c r="AS59" s="65"/>
      <c r="AT59" s="65"/>
      <c r="AU59" s="65"/>
      <c r="AV59" s="65"/>
      <c r="AW59" s="65"/>
      <c r="AX59" s="66"/>
      <c r="AY59" s="70"/>
      <c r="AZ59" s="71"/>
      <c r="BA59" s="71"/>
      <c r="BB59" s="71"/>
      <c r="BC59" s="71"/>
      <c r="BD59" s="71"/>
      <c r="BE59" s="72"/>
      <c r="BF59" s="64"/>
      <c r="BG59" s="65"/>
      <c r="BH59" s="65"/>
      <c r="BI59" s="65"/>
      <c r="BJ59" s="65"/>
      <c r="BK59" s="65"/>
      <c r="BL59" s="66"/>
    </row>
    <row r="60" spans="1:64" ht="15">
      <c r="A60" s="31" t="s">
        <v>120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3"/>
      <c r="AN60" s="55" t="s">
        <v>69</v>
      </c>
      <c r="AO60" s="56"/>
      <c r="AP60" s="56"/>
      <c r="AQ60" s="57"/>
      <c r="AR60" s="61">
        <v>0</v>
      </c>
      <c r="AS60" s="62"/>
      <c r="AT60" s="62"/>
      <c r="AU60" s="62"/>
      <c r="AV60" s="62"/>
      <c r="AW60" s="62"/>
      <c r="AX60" s="63"/>
      <c r="AY60" s="67">
        <v>1</v>
      </c>
      <c r="AZ60" s="68"/>
      <c r="BA60" s="68"/>
      <c r="BB60" s="68"/>
      <c r="BC60" s="68"/>
      <c r="BD60" s="68"/>
      <c r="BE60" s="69"/>
      <c r="BF60" s="61">
        <f>AR60*AY60</f>
        <v>0</v>
      </c>
      <c r="BG60" s="62"/>
      <c r="BH60" s="62"/>
      <c r="BI60" s="62"/>
      <c r="BJ60" s="62"/>
      <c r="BK60" s="62"/>
      <c r="BL60" s="63"/>
    </row>
    <row r="61" spans="1:64" ht="1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6"/>
      <c r="AN61" s="77"/>
      <c r="AO61" s="78"/>
      <c r="AP61" s="78"/>
      <c r="AQ61" s="79"/>
      <c r="AR61" s="80"/>
      <c r="AS61" s="81"/>
      <c r="AT61" s="81"/>
      <c r="AU61" s="81"/>
      <c r="AV61" s="81"/>
      <c r="AW61" s="81"/>
      <c r="AX61" s="82"/>
      <c r="AY61" s="83"/>
      <c r="AZ61" s="84"/>
      <c r="BA61" s="84"/>
      <c r="BB61" s="84"/>
      <c r="BC61" s="84"/>
      <c r="BD61" s="84"/>
      <c r="BE61" s="85"/>
      <c r="BF61" s="80"/>
      <c r="BG61" s="81"/>
      <c r="BH61" s="81"/>
      <c r="BI61" s="81"/>
      <c r="BJ61" s="81"/>
      <c r="BK61" s="81"/>
      <c r="BL61" s="82"/>
    </row>
    <row r="62" spans="1:64" ht="15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6"/>
      <c r="AN62" s="77"/>
      <c r="AO62" s="78"/>
      <c r="AP62" s="78"/>
      <c r="AQ62" s="79"/>
      <c r="AR62" s="80"/>
      <c r="AS62" s="81"/>
      <c r="AT62" s="81"/>
      <c r="AU62" s="81"/>
      <c r="AV62" s="81"/>
      <c r="AW62" s="81"/>
      <c r="AX62" s="82"/>
      <c r="AY62" s="83"/>
      <c r="AZ62" s="84"/>
      <c r="BA62" s="84"/>
      <c r="BB62" s="84"/>
      <c r="BC62" s="84"/>
      <c r="BD62" s="84"/>
      <c r="BE62" s="85"/>
      <c r="BF62" s="80"/>
      <c r="BG62" s="81"/>
      <c r="BH62" s="81"/>
      <c r="BI62" s="81"/>
      <c r="BJ62" s="81"/>
      <c r="BK62" s="81"/>
      <c r="BL62" s="82"/>
    </row>
    <row r="63" spans="1:64" ht="15">
      <c r="A63" s="3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4"/>
      <c r="AN63" s="58"/>
      <c r="AO63" s="59"/>
      <c r="AP63" s="59"/>
      <c r="AQ63" s="60"/>
      <c r="AR63" s="64"/>
      <c r="AS63" s="65"/>
      <c r="AT63" s="65"/>
      <c r="AU63" s="65"/>
      <c r="AV63" s="65"/>
      <c r="AW63" s="65"/>
      <c r="AX63" s="66"/>
      <c r="AY63" s="70"/>
      <c r="AZ63" s="71"/>
      <c r="BA63" s="71"/>
      <c r="BB63" s="71"/>
      <c r="BC63" s="71"/>
      <c r="BD63" s="71"/>
      <c r="BE63" s="72"/>
      <c r="BF63" s="64"/>
      <c r="BG63" s="65"/>
      <c r="BH63" s="65"/>
      <c r="BI63" s="65"/>
      <c r="BJ63" s="65"/>
      <c r="BK63" s="65"/>
      <c r="BL63" s="66"/>
    </row>
    <row r="64" spans="1:64" ht="12.75" customHeight="1">
      <c r="A64" s="31" t="s">
        <v>121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3"/>
      <c r="AN64" s="55" t="s">
        <v>70</v>
      </c>
      <c r="AO64" s="56"/>
      <c r="AP64" s="56"/>
      <c r="AQ64" s="57"/>
      <c r="AR64" s="61">
        <v>0</v>
      </c>
      <c r="AS64" s="62"/>
      <c r="AT64" s="62"/>
      <c r="AU64" s="62"/>
      <c r="AV64" s="62"/>
      <c r="AW64" s="62"/>
      <c r="AX64" s="63"/>
      <c r="AY64" s="67">
        <v>1</v>
      </c>
      <c r="AZ64" s="68"/>
      <c r="BA64" s="68"/>
      <c r="BB64" s="68"/>
      <c r="BC64" s="68"/>
      <c r="BD64" s="68"/>
      <c r="BE64" s="69"/>
      <c r="BF64" s="61">
        <f>AR64*AY64</f>
        <v>0</v>
      </c>
      <c r="BG64" s="62"/>
      <c r="BH64" s="62"/>
      <c r="BI64" s="62"/>
      <c r="BJ64" s="62"/>
      <c r="BK64" s="62"/>
      <c r="BL64" s="63"/>
    </row>
    <row r="65" spans="1:64" ht="15">
      <c r="A65" s="3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4"/>
      <c r="AN65" s="58"/>
      <c r="AO65" s="59"/>
      <c r="AP65" s="59"/>
      <c r="AQ65" s="60"/>
      <c r="AR65" s="64"/>
      <c r="AS65" s="65"/>
      <c r="AT65" s="65"/>
      <c r="AU65" s="65"/>
      <c r="AV65" s="65"/>
      <c r="AW65" s="65"/>
      <c r="AX65" s="66"/>
      <c r="AY65" s="70"/>
      <c r="AZ65" s="71"/>
      <c r="BA65" s="71"/>
      <c r="BB65" s="71"/>
      <c r="BC65" s="71"/>
      <c r="BD65" s="71"/>
      <c r="BE65" s="72"/>
      <c r="BF65" s="64"/>
      <c r="BG65" s="65"/>
      <c r="BH65" s="65"/>
      <c r="BI65" s="65"/>
      <c r="BJ65" s="65"/>
      <c r="BK65" s="65"/>
      <c r="BL65" s="66"/>
    </row>
    <row r="66" spans="1:64" ht="15">
      <c r="A66" s="73" t="s">
        <v>75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29" t="s">
        <v>71</v>
      </c>
      <c r="AO66" s="29"/>
      <c r="AP66" s="29"/>
      <c r="AQ66" s="29"/>
      <c r="AR66" s="46">
        <v>0</v>
      </c>
      <c r="AS66" s="46"/>
      <c r="AT66" s="46"/>
      <c r="AU66" s="46"/>
      <c r="AV66" s="46"/>
      <c r="AW66" s="46"/>
      <c r="AX66" s="46"/>
      <c r="AY66" s="30">
        <v>1</v>
      </c>
      <c r="AZ66" s="30"/>
      <c r="BA66" s="30"/>
      <c r="BB66" s="30"/>
      <c r="BC66" s="30"/>
      <c r="BD66" s="30"/>
      <c r="BE66" s="30"/>
      <c r="BF66" s="46">
        <f>AR66*AY66</f>
        <v>0</v>
      </c>
      <c r="BG66" s="46"/>
      <c r="BH66" s="46"/>
      <c r="BI66" s="46"/>
      <c r="BJ66" s="46"/>
      <c r="BK66" s="46"/>
      <c r="BL66" s="46"/>
    </row>
    <row r="67" spans="1:64" ht="15">
      <c r="A67" s="73" t="s">
        <v>76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29" t="s">
        <v>72</v>
      </c>
      <c r="AO67" s="29"/>
      <c r="AP67" s="29"/>
      <c r="AQ67" s="29"/>
      <c r="AR67" s="46">
        <v>10000000</v>
      </c>
      <c r="AS67" s="46"/>
      <c r="AT67" s="46"/>
      <c r="AU67" s="46"/>
      <c r="AV67" s="46"/>
      <c r="AW67" s="46"/>
      <c r="AX67" s="46"/>
      <c r="AY67" s="115">
        <v>0.1</v>
      </c>
      <c r="AZ67" s="115"/>
      <c r="BA67" s="115"/>
      <c r="BB67" s="115"/>
      <c r="BC67" s="115"/>
      <c r="BD67" s="115"/>
      <c r="BE67" s="115"/>
      <c r="BF67" s="46">
        <f>AR67*AY67</f>
        <v>1000000</v>
      </c>
      <c r="BG67" s="46"/>
      <c r="BH67" s="46"/>
      <c r="BI67" s="46"/>
      <c r="BJ67" s="46"/>
      <c r="BK67" s="46"/>
      <c r="BL67" s="46"/>
    </row>
    <row r="68" spans="1:64" ht="15">
      <c r="A68" s="31" t="s">
        <v>122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3"/>
      <c r="AN68" s="55" t="s">
        <v>73</v>
      </c>
      <c r="AO68" s="56"/>
      <c r="AP68" s="56"/>
      <c r="AQ68" s="57"/>
      <c r="AR68" s="61">
        <v>50000000</v>
      </c>
      <c r="AS68" s="62"/>
      <c r="AT68" s="62"/>
      <c r="AU68" s="62"/>
      <c r="AV68" s="62"/>
      <c r="AW68" s="62"/>
      <c r="AX68" s="63"/>
      <c r="AY68" s="67">
        <v>1</v>
      </c>
      <c r="AZ68" s="68"/>
      <c r="BA68" s="68"/>
      <c r="BB68" s="68"/>
      <c r="BC68" s="68"/>
      <c r="BD68" s="68"/>
      <c r="BE68" s="69"/>
      <c r="BF68" s="61">
        <f>AR68*AY68</f>
        <v>50000000</v>
      </c>
      <c r="BG68" s="62"/>
      <c r="BH68" s="62"/>
      <c r="BI68" s="62"/>
      <c r="BJ68" s="62"/>
      <c r="BK68" s="62"/>
      <c r="BL68" s="63"/>
    </row>
    <row r="69" spans="1:64" ht="15">
      <c r="A69" s="3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4"/>
      <c r="AN69" s="58"/>
      <c r="AO69" s="59"/>
      <c r="AP69" s="59"/>
      <c r="AQ69" s="60"/>
      <c r="AR69" s="64"/>
      <c r="AS69" s="65"/>
      <c r="AT69" s="65"/>
      <c r="AU69" s="65"/>
      <c r="AV69" s="65"/>
      <c r="AW69" s="65"/>
      <c r="AX69" s="66"/>
      <c r="AY69" s="70"/>
      <c r="AZ69" s="71"/>
      <c r="BA69" s="71"/>
      <c r="BB69" s="71"/>
      <c r="BC69" s="71"/>
      <c r="BD69" s="71"/>
      <c r="BE69" s="72"/>
      <c r="BF69" s="64"/>
      <c r="BG69" s="65"/>
      <c r="BH69" s="65"/>
      <c r="BI69" s="65"/>
      <c r="BJ69" s="65"/>
      <c r="BK69" s="65"/>
      <c r="BL69" s="66"/>
    </row>
    <row r="70" spans="1:64" ht="15">
      <c r="A70" s="31" t="s">
        <v>123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3"/>
      <c r="AN70" s="55" t="s">
        <v>74</v>
      </c>
      <c r="AO70" s="56"/>
      <c r="AP70" s="56"/>
      <c r="AQ70" s="57"/>
      <c r="AR70" s="86">
        <v>0</v>
      </c>
      <c r="AS70" s="87"/>
      <c r="AT70" s="87"/>
      <c r="AU70" s="87"/>
      <c r="AV70" s="87"/>
      <c r="AW70" s="87"/>
      <c r="AX70" s="88"/>
      <c r="AY70" s="67">
        <v>0.5</v>
      </c>
      <c r="AZ70" s="68"/>
      <c r="BA70" s="68"/>
      <c r="BB70" s="68"/>
      <c r="BC70" s="68"/>
      <c r="BD70" s="68"/>
      <c r="BE70" s="69"/>
      <c r="BF70" s="86">
        <f>AR70*AY70</f>
        <v>0</v>
      </c>
      <c r="BG70" s="87"/>
      <c r="BH70" s="87"/>
      <c r="BI70" s="87"/>
      <c r="BJ70" s="87"/>
      <c r="BK70" s="87"/>
      <c r="BL70" s="88"/>
    </row>
    <row r="71" spans="1:64" s="2" customFormat="1" ht="30" customHeight="1">
      <c r="A71" s="3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4"/>
      <c r="AN71" s="58"/>
      <c r="AO71" s="59"/>
      <c r="AP71" s="59"/>
      <c r="AQ71" s="60"/>
      <c r="AR71" s="89"/>
      <c r="AS71" s="90"/>
      <c r="AT71" s="90"/>
      <c r="AU71" s="90"/>
      <c r="AV71" s="90"/>
      <c r="AW71" s="90"/>
      <c r="AX71" s="91"/>
      <c r="AY71" s="70"/>
      <c r="AZ71" s="71"/>
      <c r="BA71" s="71"/>
      <c r="BB71" s="71"/>
      <c r="BC71" s="71"/>
      <c r="BD71" s="71"/>
      <c r="BE71" s="72"/>
      <c r="BF71" s="89"/>
      <c r="BG71" s="90"/>
      <c r="BH71" s="90"/>
      <c r="BI71" s="90"/>
      <c r="BJ71" s="90"/>
      <c r="BK71" s="90"/>
      <c r="BL71" s="91"/>
    </row>
    <row r="72" spans="1:64" ht="28.5" customHeight="1">
      <c r="A72" s="41" t="s">
        <v>94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28"/>
      <c r="AN72" s="29" t="s">
        <v>78</v>
      </c>
      <c r="AO72" s="29"/>
      <c r="AP72" s="29"/>
      <c r="AQ72" s="29"/>
      <c r="AR72" s="111">
        <v>0</v>
      </c>
      <c r="AS72" s="111"/>
      <c r="AT72" s="111"/>
      <c r="AU72" s="111"/>
      <c r="AV72" s="111"/>
      <c r="AW72" s="111"/>
      <c r="AX72" s="111"/>
      <c r="AY72" s="30">
        <v>1</v>
      </c>
      <c r="AZ72" s="30"/>
      <c r="BA72" s="30"/>
      <c r="BB72" s="30"/>
      <c r="BC72" s="30"/>
      <c r="BD72" s="30"/>
      <c r="BE72" s="30"/>
      <c r="BF72" s="111">
        <f>AR72*AY72</f>
        <v>0</v>
      </c>
      <c r="BG72" s="111"/>
      <c r="BH72" s="111"/>
      <c r="BI72" s="111"/>
      <c r="BJ72" s="111"/>
      <c r="BK72" s="111"/>
      <c r="BL72" s="111"/>
    </row>
    <row r="73" spans="1:64" ht="45" customHeight="1">
      <c r="A73" s="41" t="s">
        <v>95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28"/>
      <c r="AN73" s="29" t="s">
        <v>79</v>
      </c>
      <c r="AO73" s="29"/>
      <c r="AP73" s="29"/>
      <c r="AQ73" s="29"/>
      <c r="AR73" s="111">
        <v>0</v>
      </c>
      <c r="AS73" s="111"/>
      <c r="AT73" s="111"/>
      <c r="AU73" s="111"/>
      <c r="AV73" s="111"/>
      <c r="AW73" s="111"/>
      <c r="AX73" s="111"/>
      <c r="AY73" s="30">
        <v>1</v>
      </c>
      <c r="AZ73" s="30"/>
      <c r="BA73" s="30"/>
      <c r="BB73" s="30"/>
      <c r="BC73" s="30"/>
      <c r="BD73" s="30"/>
      <c r="BE73" s="30"/>
      <c r="BF73" s="111">
        <f>AR73*AY73</f>
        <v>0</v>
      </c>
      <c r="BG73" s="111"/>
      <c r="BH73" s="111"/>
      <c r="BI73" s="111"/>
      <c r="BJ73" s="111"/>
      <c r="BK73" s="111"/>
      <c r="BL73" s="111"/>
    </row>
    <row r="74" spans="1:64" ht="15">
      <c r="A74" s="31" t="s">
        <v>124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3"/>
      <c r="AN74" s="55" t="s">
        <v>80</v>
      </c>
      <c r="AO74" s="56"/>
      <c r="AP74" s="56"/>
      <c r="AQ74" s="57"/>
      <c r="AR74" s="86">
        <v>0</v>
      </c>
      <c r="AS74" s="87"/>
      <c r="AT74" s="87"/>
      <c r="AU74" s="87"/>
      <c r="AV74" s="87"/>
      <c r="AW74" s="87"/>
      <c r="AX74" s="88"/>
      <c r="AY74" s="67">
        <v>1</v>
      </c>
      <c r="AZ74" s="68"/>
      <c r="BA74" s="68"/>
      <c r="BB74" s="68"/>
      <c r="BC74" s="68"/>
      <c r="BD74" s="68"/>
      <c r="BE74" s="69"/>
      <c r="BF74" s="86">
        <f>AR74*AY74</f>
        <v>0</v>
      </c>
      <c r="BG74" s="87"/>
      <c r="BH74" s="87"/>
      <c r="BI74" s="87"/>
      <c r="BJ74" s="87"/>
      <c r="BK74" s="87"/>
      <c r="BL74" s="88"/>
    </row>
    <row r="75" spans="1:64" ht="15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7"/>
      <c r="AO75" s="78"/>
      <c r="AP75" s="78"/>
      <c r="AQ75" s="79"/>
      <c r="AR75" s="112"/>
      <c r="AS75" s="113"/>
      <c r="AT75" s="113"/>
      <c r="AU75" s="113"/>
      <c r="AV75" s="113"/>
      <c r="AW75" s="113"/>
      <c r="AX75" s="114"/>
      <c r="AY75" s="83"/>
      <c r="AZ75" s="84"/>
      <c r="BA75" s="84"/>
      <c r="BB75" s="84"/>
      <c r="BC75" s="84"/>
      <c r="BD75" s="84"/>
      <c r="BE75" s="85"/>
      <c r="BF75" s="112"/>
      <c r="BG75" s="113"/>
      <c r="BH75" s="113"/>
      <c r="BI75" s="113"/>
      <c r="BJ75" s="113"/>
      <c r="BK75" s="113"/>
      <c r="BL75" s="114"/>
    </row>
    <row r="76" spans="1:64" ht="15">
      <c r="A76" s="3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4"/>
      <c r="AN76" s="77"/>
      <c r="AO76" s="78"/>
      <c r="AP76" s="78"/>
      <c r="AQ76" s="79"/>
      <c r="AR76" s="112"/>
      <c r="AS76" s="113"/>
      <c r="AT76" s="113"/>
      <c r="AU76" s="113"/>
      <c r="AV76" s="113"/>
      <c r="AW76" s="113"/>
      <c r="AX76" s="114"/>
      <c r="AY76" s="83"/>
      <c r="AZ76" s="84"/>
      <c r="BA76" s="84"/>
      <c r="BB76" s="84"/>
      <c r="BC76" s="84"/>
      <c r="BD76" s="84"/>
      <c r="BE76" s="85"/>
      <c r="BF76" s="112"/>
      <c r="BG76" s="113"/>
      <c r="BH76" s="113"/>
      <c r="BI76" s="113"/>
      <c r="BJ76" s="113"/>
      <c r="BK76" s="113"/>
      <c r="BL76" s="114"/>
    </row>
    <row r="77" spans="1:64" ht="15">
      <c r="A77" s="37" t="s">
        <v>96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8" t="s">
        <v>81</v>
      </c>
      <c r="AO77" s="38"/>
      <c r="AP77" s="38"/>
      <c r="AQ77" s="38"/>
      <c r="AR77" s="110">
        <f>SUM(AR55:AX76)+AR42+AR44+AR48</f>
        <v>60462970</v>
      </c>
      <c r="AS77" s="110"/>
      <c r="AT77" s="110"/>
      <c r="AU77" s="110"/>
      <c r="AV77" s="110"/>
      <c r="AW77" s="110"/>
      <c r="AX77" s="110"/>
      <c r="AY77" s="40" t="s">
        <v>88</v>
      </c>
      <c r="AZ77" s="40"/>
      <c r="BA77" s="40"/>
      <c r="BB77" s="40"/>
      <c r="BC77" s="40"/>
      <c r="BD77" s="40"/>
      <c r="BE77" s="40"/>
      <c r="BF77" s="110">
        <f>SUM(BF55:BL76)+BF42+BF44+BF48</f>
        <v>51462970</v>
      </c>
      <c r="BG77" s="110"/>
      <c r="BH77" s="110"/>
      <c r="BI77" s="110"/>
      <c r="BJ77" s="110"/>
      <c r="BK77" s="110"/>
      <c r="BL77" s="110"/>
    </row>
    <row r="78" spans="1:64" ht="15">
      <c r="A78" s="49" t="s">
        <v>77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1"/>
    </row>
    <row r="79" spans="1:64" ht="15">
      <c r="A79" s="31" t="s">
        <v>125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3"/>
      <c r="AN79" s="55" t="s">
        <v>82</v>
      </c>
      <c r="AO79" s="56"/>
      <c r="AP79" s="56"/>
      <c r="AQ79" s="57"/>
      <c r="AR79" s="61">
        <v>0</v>
      </c>
      <c r="AS79" s="62"/>
      <c r="AT79" s="62"/>
      <c r="AU79" s="62"/>
      <c r="AV79" s="62"/>
      <c r="AW79" s="62"/>
      <c r="AX79" s="63"/>
      <c r="AY79" s="67">
        <v>1</v>
      </c>
      <c r="AZ79" s="68"/>
      <c r="BA79" s="68"/>
      <c r="BB79" s="68"/>
      <c r="BC79" s="68"/>
      <c r="BD79" s="68"/>
      <c r="BE79" s="69"/>
      <c r="BF79" s="61">
        <f>AR79*AY79</f>
        <v>0</v>
      </c>
      <c r="BG79" s="62"/>
      <c r="BH79" s="62"/>
      <c r="BI79" s="62"/>
      <c r="BJ79" s="62"/>
      <c r="BK79" s="62"/>
      <c r="BL79" s="63"/>
    </row>
    <row r="80" spans="1:64" ht="15">
      <c r="A80" s="3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4"/>
      <c r="AN80" s="58"/>
      <c r="AO80" s="59"/>
      <c r="AP80" s="59"/>
      <c r="AQ80" s="60"/>
      <c r="AR80" s="64"/>
      <c r="AS80" s="65"/>
      <c r="AT80" s="65"/>
      <c r="AU80" s="65"/>
      <c r="AV80" s="65"/>
      <c r="AW80" s="65"/>
      <c r="AX80" s="66"/>
      <c r="AY80" s="70"/>
      <c r="AZ80" s="71"/>
      <c r="BA80" s="71"/>
      <c r="BB80" s="71"/>
      <c r="BC80" s="71"/>
      <c r="BD80" s="71"/>
      <c r="BE80" s="72"/>
      <c r="BF80" s="64"/>
      <c r="BG80" s="65"/>
      <c r="BH80" s="65"/>
      <c r="BI80" s="65"/>
      <c r="BJ80" s="65"/>
      <c r="BK80" s="65"/>
      <c r="BL80" s="66"/>
    </row>
    <row r="81" spans="1:64" ht="15">
      <c r="A81" s="31" t="s">
        <v>126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3"/>
      <c r="AN81" s="55" t="s">
        <v>83</v>
      </c>
      <c r="AO81" s="56"/>
      <c r="AP81" s="56"/>
      <c r="AQ81" s="57"/>
      <c r="AR81" s="61">
        <v>0</v>
      </c>
      <c r="AS81" s="62"/>
      <c r="AT81" s="62"/>
      <c r="AU81" s="62"/>
      <c r="AV81" s="62"/>
      <c r="AW81" s="62"/>
      <c r="AX81" s="63"/>
      <c r="AY81" s="67">
        <v>1</v>
      </c>
      <c r="AZ81" s="68"/>
      <c r="BA81" s="68"/>
      <c r="BB81" s="68"/>
      <c r="BC81" s="68"/>
      <c r="BD81" s="68"/>
      <c r="BE81" s="69"/>
      <c r="BF81" s="61">
        <f>AR81*AY81</f>
        <v>0</v>
      </c>
      <c r="BG81" s="62"/>
      <c r="BH81" s="62"/>
      <c r="BI81" s="62"/>
      <c r="BJ81" s="62"/>
      <c r="BK81" s="62"/>
      <c r="BL81" s="63"/>
    </row>
    <row r="82" spans="1:64" ht="15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6"/>
      <c r="AN82" s="77"/>
      <c r="AO82" s="78"/>
      <c r="AP82" s="78"/>
      <c r="AQ82" s="79"/>
      <c r="AR82" s="80"/>
      <c r="AS82" s="81"/>
      <c r="AT82" s="81"/>
      <c r="AU82" s="81"/>
      <c r="AV82" s="81"/>
      <c r="AW82" s="81"/>
      <c r="AX82" s="82"/>
      <c r="AY82" s="83"/>
      <c r="AZ82" s="84"/>
      <c r="BA82" s="84"/>
      <c r="BB82" s="84"/>
      <c r="BC82" s="84"/>
      <c r="BD82" s="84"/>
      <c r="BE82" s="85"/>
      <c r="BF82" s="80"/>
      <c r="BG82" s="81"/>
      <c r="BH82" s="81"/>
      <c r="BI82" s="81"/>
      <c r="BJ82" s="81"/>
      <c r="BK82" s="81"/>
      <c r="BL82" s="82"/>
    </row>
    <row r="83" spans="1:64" ht="15">
      <c r="A83" s="3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4"/>
      <c r="AN83" s="77"/>
      <c r="AO83" s="78"/>
      <c r="AP83" s="78"/>
      <c r="AQ83" s="79"/>
      <c r="AR83" s="80"/>
      <c r="AS83" s="81"/>
      <c r="AT83" s="81"/>
      <c r="AU83" s="81"/>
      <c r="AV83" s="81"/>
      <c r="AW83" s="81"/>
      <c r="AX83" s="82"/>
      <c r="AY83" s="83"/>
      <c r="AZ83" s="84"/>
      <c r="BA83" s="84"/>
      <c r="BB83" s="84"/>
      <c r="BC83" s="84"/>
      <c r="BD83" s="84"/>
      <c r="BE83" s="85"/>
      <c r="BF83" s="80"/>
      <c r="BG83" s="81"/>
      <c r="BH83" s="81"/>
      <c r="BI83" s="81"/>
      <c r="BJ83" s="81"/>
      <c r="BK83" s="81"/>
      <c r="BL83" s="82"/>
    </row>
    <row r="84" spans="1:64" ht="15">
      <c r="A84" s="31" t="s">
        <v>127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3"/>
      <c r="AN84" s="55" t="s">
        <v>84</v>
      </c>
      <c r="AO84" s="56"/>
      <c r="AP84" s="56"/>
      <c r="AQ84" s="57"/>
      <c r="AR84" s="61">
        <v>0</v>
      </c>
      <c r="AS84" s="62"/>
      <c r="AT84" s="62"/>
      <c r="AU84" s="62"/>
      <c r="AV84" s="62"/>
      <c r="AW84" s="62"/>
      <c r="AX84" s="63"/>
      <c r="AY84" s="67">
        <v>1</v>
      </c>
      <c r="AZ84" s="68"/>
      <c r="BA84" s="68"/>
      <c r="BB84" s="68"/>
      <c r="BC84" s="68"/>
      <c r="BD84" s="68"/>
      <c r="BE84" s="69"/>
      <c r="BF84" s="61">
        <f>AR84*AY84</f>
        <v>0</v>
      </c>
      <c r="BG84" s="62"/>
      <c r="BH84" s="62"/>
      <c r="BI84" s="62"/>
      <c r="BJ84" s="62"/>
      <c r="BK84" s="62"/>
      <c r="BL84" s="63"/>
    </row>
    <row r="85" spans="1:64" ht="1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6"/>
      <c r="AN85" s="77"/>
      <c r="AO85" s="78"/>
      <c r="AP85" s="78"/>
      <c r="AQ85" s="79"/>
      <c r="AR85" s="80"/>
      <c r="AS85" s="81"/>
      <c r="AT85" s="81"/>
      <c r="AU85" s="81"/>
      <c r="AV85" s="81"/>
      <c r="AW85" s="81"/>
      <c r="AX85" s="82"/>
      <c r="AY85" s="83"/>
      <c r="AZ85" s="84"/>
      <c r="BA85" s="84"/>
      <c r="BB85" s="84"/>
      <c r="BC85" s="84"/>
      <c r="BD85" s="84"/>
      <c r="BE85" s="85"/>
      <c r="BF85" s="80"/>
      <c r="BG85" s="81"/>
      <c r="BH85" s="81"/>
      <c r="BI85" s="81"/>
      <c r="BJ85" s="81"/>
      <c r="BK85" s="81"/>
      <c r="BL85" s="82"/>
    </row>
    <row r="86" spans="1:64" ht="1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6"/>
      <c r="AN86" s="77"/>
      <c r="AO86" s="78"/>
      <c r="AP86" s="78"/>
      <c r="AQ86" s="79"/>
      <c r="AR86" s="80"/>
      <c r="AS86" s="81"/>
      <c r="AT86" s="81"/>
      <c r="AU86" s="81"/>
      <c r="AV86" s="81"/>
      <c r="AW86" s="81"/>
      <c r="AX86" s="82"/>
      <c r="AY86" s="83"/>
      <c r="AZ86" s="84"/>
      <c r="BA86" s="84"/>
      <c r="BB86" s="84"/>
      <c r="BC86" s="84"/>
      <c r="BD86" s="84"/>
      <c r="BE86" s="85"/>
      <c r="BF86" s="80"/>
      <c r="BG86" s="81"/>
      <c r="BH86" s="81"/>
      <c r="BI86" s="81"/>
      <c r="BJ86" s="81"/>
      <c r="BK86" s="81"/>
      <c r="BL86" s="82"/>
    </row>
    <row r="87" spans="1:64" ht="15">
      <c r="A87" s="34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4"/>
      <c r="AN87" s="58"/>
      <c r="AO87" s="59"/>
      <c r="AP87" s="59"/>
      <c r="AQ87" s="60"/>
      <c r="AR87" s="64"/>
      <c r="AS87" s="65"/>
      <c r="AT87" s="65"/>
      <c r="AU87" s="65"/>
      <c r="AV87" s="65"/>
      <c r="AW87" s="65"/>
      <c r="AX87" s="66"/>
      <c r="AY87" s="70"/>
      <c r="AZ87" s="71"/>
      <c r="BA87" s="71"/>
      <c r="BB87" s="71"/>
      <c r="BC87" s="71"/>
      <c r="BD87" s="71"/>
      <c r="BE87" s="72"/>
      <c r="BF87" s="64"/>
      <c r="BG87" s="65"/>
      <c r="BH87" s="65"/>
      <c r="BI87" s="65"/>
      <c r="BJ87" s="65"/>
      <c r="BK87" s="65"/>
      <c r="BL87" s="66"/>
    </row>
    <row r="88" spans="1:64" ht="15">
      <c r="A88" s="31" t="s">
        <v>128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3"/>
      <c r="AN88" s="55" t="s">
        <v>85</v>
      </c>
      <c r="AO88" s="56"/>
      <c r="AP88" s="56"/>
      <c r="AQ88" s="57"/>
      <c r="AR88" s="61">
        <v>0</v>
      </c>
      <c r="AS88" s="62"/>
      <c r="AT88" s="62"/>
      <c r="AU88" s="62"/>
      <c r="AV88" s="62"/>
      <c r="AW88" s="62"/>
      <c r="AX88" s="63"/>
      <c r="AY88" s="67">
        <v>0.1</v>
      </c>
      <c r="AZ88" s="68"/>
      <c r="BA88" s="68"/>
      <c r="BB88" s="68"/>
      <c r="BC88" s="68"/>
      <c r="BD88" s="68"/>
      <c r="BE88" s="69"/>
      <c r="BF88" s="61">
        <f>AR88*AY88</f>
        <v>0</v>
      </c>
      <c r="BG88" s="62"/>
      <c r="BH88" s="62"/>
      <c r="BI88" s="62"/>
      <c r="BJ88" s="62"/>
      <c r="BK88" s="62"/>
      <c r="BL88" s="63"/>
    </row>
    <row r="89" spans="1:64" ht="1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6"/>
      <c r="AN89" s="77"/>
      <c r="AO89" s="78"/>
      <c r="AP89" s="78"/>
      <c r="AQ89" s="79"/>
      <c r="AR89" s="80"/>
      <c r="AS89" s="81"/>
      <c r="AT89" s="81"/>
      <c r="AU89" s="81"/>
      <c r="AV89" s="81"/>
      <c r="AW89" s="81"/>
      <c r="AX89" s="82"/>
      <c r="AY89" s="83"/>
      <c r="AZ89" s="84"/>
      <c r="BA89" s="84"/>
      <c r="BB89" s="84"/>
      <c r="BC89" s="84"/>
      <c r="BD89" s="84"/>
      <c r="BE89" s="85"/>
      <c r="BF89" s="80"/>
      <c r="BG89" s="81"/>
      <c r="BH89" s="81"/>
      <c r="BI89" s="81"/>
      <c r="BJ89" s="81"/>
      <c r="BK89" s="81"/>
      <c r="BL89" s="82"/>
    </row>
    <row r="90" spans="1:64" ht="1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6"/>
      <c r="AN90" s="77"/>
      <c r="AO90" s="78"/>
      <c r="AP90" s="78"/>
      <c r="AQ90" s="79"/>
      <c r="AR90" s="80"/>
      <c r="AS90" s="81"/>
      <c r="AT90" s="81"/>
      <c r="AU90" s="81"/>
      <c r="AV90" s="81"/>
      <c r="AW90" s="81"/>
      <c r="AX90" s="82"/>
      <c r="AY90" s="83"/>
      <c r="AZ90" s="84"/>
      <c r="BA90" s="84"/>
      <c r="BB90" s="84"/>
      <c r="BC90" s="84"/>
      <c r="BD90" s="84"/>
      <c r="BE90" s="85"/>
      <c r="BF90" s="80"/>
      <c r="BG90" s="81"/>
      <c r="BH90" s="81"/>
      <c r="BI90" s="81"/>
      <c r="BJ90" s="81"/>
      <c r="BK90" s="81"/>
      <c r="BL90" s="82"/>
    </row>
    <row r="91" spans="1:64" ht="15">
      <c r="A91" s="3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4"/>
      <c r="AN91" s="58"/>
      <c r="AO91" s="59"/>
      <c r="AP91" s="59"/>
      <c r="AQ91" s="60"/>
      <c r="AR91" s="64"/>
      <c r="AS91" s="65"/>
      <c r="AT91" s="65"/>
      <c r="AU91" s="65"/>
      <c r="AV91" s="65"/>
      <c r="AW91" s="65"/>
      <c r="AX91" s="66"/>
      <c r="AY91" s="70"/>
      <c r="AZ91" s="71"/>
      <c r="BA91" s="71"/>
      <c r="BB91" s="71"/>
      <c r="BC91" s="71"/>
      <c r="BD91" s="71"/>
      <c r="BE91" s="72"/>
      <c r="BF91" s="64"/>
      <c r="BG91" s="65"/>
      <c r="BH91" s="65"/>
      <c r="BI91" s="65"/>
      <c r="BJ91" s="65"/>
      <c r="BK91" s="65"/>
      <c r="BL91" s="66"/>
    </row>
    <row r="92" spans="1:64" ht="15">
      <c r="A92" s="31" t="s">
        <v>129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3"/>
      <c r="AN92" s="55" t="s">
        <v>86</v>
      </c>
      <c r="AO92" s="56"/>
      <c r="AP92" s="56"/>
      <c r="AQ92" s="57"/>
      <c r="AR92" s="61">
        <v>0</v>
      </c>
      <c r="AS92" s="62"/>
      <c r="AT92" s="62"/>
      <c r="AU92" s="62"/>
      <c r="AV92" s="62"/>
      <c r="AW92" s="62"/>
      <c r="AX92" s="63"/>
      <c r="AY92" s="67">
        <v>1</v>
      </c>
      <c r="AZ92" s="68"/>
      <c r="BA92" s="68"/>
      <c r="BB92" s="68"/>
      <c r="BC92" s="68"/>
      <c r="BD92" s="68"/>
      <c r="BE92" s="69"/>
      <c r="BF92" s="61">
        <f>AR92*AY92</f>
        <v>0</v>
      </c>
      <c r="BG92" s="62"/>
      <c r="BH92" s="62"/>
      <c r="BI92" s="62"/>
      <c r="BJ92" s="62"/>
      <c r="BK92" s="62"/>
      <c r="BL92" s="63"/>
    </row>
    <row r="93" spans="1:64" ht="1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6"/>
      <c r="AN93" s="77"/>
      <c r="AO93" s="78"/>
      <c r="AP93" s="78"/>
      <c r="AQ93" s="79"/>
      <c r="AR93" s="80"/>
      <c r="AS93" s="81"/>
      <c r="AT93" s="81"/>
      <c r="AU93" s="81"/>
      <c r="AV93" s="81"/>
      <c r="AW93" s="81"/>
      <c r="AX93" s="82"/>
      <c r="AY93" s="83"/>
      <c r="AZ93" s="84"/>
      <c r="BA93" s="84"/>
      <c r="BB93" s="84"/>
      <c r="BC93" s="84"/>
      <c r="BD93" s="84"/>
      <c r="BE93" s="85"/>
      <c r="BF93" s="80"/>
      <c r="BG93" s="81"/>
      <c r="BH93" s="81"/>
      <c r="BI93" s="81"/>
      <c r="BJ93" s="81"/>
      <c r="BK93" s="81"/>
      <c r="BL93" s="82"/>
    </row>
    <row r="94" spans="1:64" ht="1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6"/>
      <c r="AN94" s="77"/>
      <c r="AO94" s="78"/>
      <c r="AP94" s="78"/>
      <c r="AQ94" s="79"/>
      <c r="AR94" s="80"/>
      <c r="AS94" s="81"/>
      <c r="AT94" s="81"/>
      <c r="AU94" s="81"/>
      <c r="AV94" s="81"/>
      <c r="AW94" s="81"/>
      <c r="AX94" s="82"/>
      <c r="AY94" s="83"/>
      <c r="AZ94" s="84"/>
      <c r="BA94" s="84"/>
      <c r="BB94" s="84"/>
      <c r="BC94" s="84"/>
      <c r="BD94" s="84"/>
      <c r="BE94" s="85"/>
      <c r="BF94" s="80"/>
      <c r="BG94" s="81"/>
      <c r="BH94" s="81"/>
      <c r="BI94" s="81"/>
      <c r="BJ94" s="81"/>
      <c r="BK94" s="81"/>
      <c r="BL94" s="82"/>
    </row>
    <row r="95" spans="1:64" ht="28.5" customHeight="1">
      <c r="A95" s="34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4"/>
      <c r="AN95" s="77"/>
      <c r="AO95" s="78"/>
      <c r="AP95" s="78"/>
      <c r="AQ95" s="79"/>
      <c r="AR95" s="80"/>
      <c r="AS95" s="81"/>
      <c r="AT95" s="81"/>
      <c r="AU95" s="81"/>
      <c r="AV95" s="81"/>
      <c r="AW95" s="81"/>
      <c r="AX95" s="82"/>
      <c r="AY95" s="83"/>
      <c r="AZ95" s="84"/>
      <c r="BA95" s="84"/>
      <c r="BB95" s="84"/>
      <c r="BC95" s="84"/>
      <c r="BD95" s="84"/>
      <c r="BE95" s="85"/>
      <c r="BF95" s="80"/>
      <c r="BG95" s="81"/>
      <c r="BH95" s="81"/>
      <c r="BI95" s="81"/>
      <c r="BJ95" s="81"/>
      <c r="BK95" s="81"/>
      <c r="BL95" s="82"/>
    </row>
    <row r="96" spans="1:64" ht="15">
      <c r="A96" s="31" t="s">
        <v>130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3"/>
      <c r="AN96" s="55" t="s">
        <v>87</v>
      </c>
      <c r="AO96" s="56"/>
      <c r="AP96" s="56"/>
      <c r="AQ96" s="57"/>
      <c r="AR96" s="61">
        <v>0</v>
      </c>
      <c r="AS96" s="62"/>
      <c r="AT96" s="62"/>
      <c r="AU96" s="62"/>
      <c r="AV96" s="62"/>
      <c r="AW96" s="62"/>
      <c r="AX96" s="63"/>
      <c r="AY96" s="67">
        <v>0.1</v>
      </c>
      <c r="AZ96" s="68"/>
      <c r="BA96" s="68"/>
      <c r="BB96" s="68"/>
      <c r="BC96" s="68"/>
      <c r="BD96" s="68"/>
      <c r="BE96" s="69"/>
      <c r="BF96" s="61">
        <f>AR96*AY96</f>
        <v>0</v>
      </c>
      <c r="BG96" s="62"/>
      <c r="BH96" s="62"/>
      <c r="BI96" s="62"/>
      <c r="BJ96" s="62"/>
      <c r="BK96" s="62"/>
      <c r="BL96" s="63"/>
    </row>
    <row r="97" spans="1:64" ht="15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6"/>
      <c r="AN97" s="77"/>
      <c r="AO97" s="78"/>
      <c r="AP97" s="78"/>
      <c r="AQ97" s="79"/>
      <c r="AR97" s="80"/>
      <c r="AS97" s="81"/>
      <c r="AT97" s="81"/>
      <c r="AU97" s="81"/>
      <c r="AV97" s="81"/>
      <c r="AW97" s="81"/>
      <c r="AX97" s="82"/>
      <c r="AY97" s="83"/>
      <c r="AZ97" s="84"/>
      <c r="BA97" s="84"/>
      <c r="BB97" s="84"/>
      <c r="BC97" s="84"/>
      <c r="BD97" s="84"/>
      <c r="BE97" s="85"/>
      <c r="BF97" s="80"/>
      <c r="BG97" s="81"/>
      <c r="BH97" s="81"/>
      <c r="BI97" s="81"/>
      <c r="BJ97" s="81"/>
      <c r="BK97" s="81"/>
      <c r="BL97" s="82"/>
    </row>
    <row r="98" spans="1:64" ht="1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6"/>
      <c r="AN98" s="77"/>
      <c r="AO98" s="78"/>
      <c r="AP98" s="78"/>
      <c r="AQ98" s="79"/>
      <c r="AR98" s="80"/>
      <c r="AS98" s="81"/>
      <c r="AT98" s="81"/>
      <c r="AU98" s="81"/>
      <c r="AV98" s="81"/>
      <c r="AW98" s="81"/>
      <c r="AX98" s="82"/>
      <c r="AY98" s="83"/>
      <c r="AZ98" s="84"/>
      <c r="BA98" s="84"/>
      <c r="BB98" s="84"/>
      <c r="BC98" s="84"/>
      <c r="BD98" s="84"/>
      <c r="BE98" s="85"/>
      <c r="BF98" s="80"/>
      <c r="BG98" s="81"/>
      <c r="BH98" s="81"/>
      <c r="BI98" s="81"/>
      <c r="BJ98" s="81"/>
      <c r="BK98" s="81"/>
      <c r="BL98" s="82"/>
    </row>
    <row r="99" spans="1:64" ht="29.25" customHeight="1">
      <c r="A99" s="74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76"/>
      <c r="AN99" s="77"/>
      <c r="AO99" s="78"/>
      <c r="AP99" s="78"/>
      <c r="AQ99" s="79"/>
      <c r="AR99" s="80"/>
      <c r="AS99" s="81"/>
      <c r="AT99" s="81"/>
      <c r="AU99" s="81"/>
      <c r="AV99" s="81"/>
      <c r="AW99" s="81"/>
      <c r="AX99" s="82"/>
      <c r="AY99" s="83"/>
      <c r="AZ99" s="84"/>
      <c r="BA99" s="84"/>
      <c r="BB99" s="84"/>
      <c r="BC99" s="84"/>
      <c r="BD99" s="84"/>
      <c r="BE99" s="85"/>
      <c r="BF99" s="80"/>
      <c r="BG99" s="81"/>
      <c r="BH99" s="81"/>
      <c r="BI99" s="81"/>
      <c r="BJ99" s="81"/>
      <c r="BK99" s="81"/>
      <c r="BL99" s="82"/>
    </row>
    <row r="100" spans="1:64" ht="57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12"/>
      <c r="AO100" s="12"/>
      <c r="AP100" s="12"/>
      <c r="AQ100" s="12"/>
      <c r="AR100" s="13"/>
      <c r="AS100" s="13"/>
      <c r="AT100" s="13"/>
      <c r="AU100" s="13"/>
      <c r="AV100" s="13"/>
      <c r="AW100" s="13"/>
      <c r="AX100" s="13"/>
      <c r="AY100" s="11"/>
      <c r="AZ100" s="11"/>
      <c r="BA100" s="11"/>
      <c r="BB100" s="11"/>
      <c r="BC100" s="11"/>
      <c r="BD100" s="11"/>
      <c r="BE100" s="11"/>
      <c r="BF100" s="13"/>
      <c r="BG100" s="13"/>
      <c r="BH100" s="13"/>
      <c r="BI100" s="13"/>
      <c r="BJ100" s="13"/>
      <c r="BK100" s="13"/>
      <c r="BL100" s="13"/>
    </row>
    <row r="101" spans="1:64" s="26" customFormat="1" ht="12.75">
      <c r="A101" s="36">
        <v>1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>
        <v>2</v>
      </c>
      <c r="AO101" s="36"/>
      <c r="AP101" s="36"/>
      <c r="AQ101" s="36"/>
      <c r="AR101" s="36">
        <v>3</v>
      </c>
      <c r="AS101" s="36"/>
      <c r="AT101" s="36"/>
      <c r="AU101" s="36"/>
      <c r="AV101" s="36"/>
      <c r="AW101" s="36"/>
      <c r="AX101" s="36"/>
      <c r="AY101" s="36">
        <v>4</v>
      </c>
      <c r="AZ101" s="36"/>
      <c r="BA101" s="36"/>
      <c r="BB101" s="36"/>
      <c r="BC101" s="36"/>
      <c r="BD101" s="36"/>
      <c r="BE101" s="36"/>
      <c r="BF101" s="36">
        <v>5</v>
      </c>
      <c r="BG101" s="36"/>
      <c r="BH101" s="36"/>
      <c r="BI101" s="36"/>
      <c r="BJ101" s="36"/>
      <c r="BK101" s="36"/>
      <c r="BL101" s="36"/>
    </row>
    <row r="102" spans="1:64" ht="15">
      <c r="A102" s="31" t="s">
        <v>157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3"/>
      <c r="AN102" s="55" t="s">
        <v>17</v>
      </c>
      <c r="AO102" s="56"/>
      <c r="AP102" s="56"/>
      <c r="AQ102" s="57"/>
      <c r="AR102" s="61">
        <v>0</v>
      </c>
      <c r="AS102" s="62"/>
      <c r="AT102" s="62"/>
      <c r="AU102" s="62"/>
      <c r="AV102" s="62"/>
      <c r="AW102" s="62"/>
      <c r="AX102" s="63"/>
      <c r="AY102" s="67">
        <v>1</v>
      </c>
      <c r="AZ102" s="68"/>
      <c r="BA102" s="68"/>
      <c r="BB102" s="68"/>
      <c r="BC102" s="68"/>
      <c r="BD102" s="68"/>
      <c r="BE102" s="69"/>
      <c r="BF102" s="61">
        <f>AR102*AY102</f>
        <v>0</v>
      </c>
      <c r="BG102" s="62"/>
      <c r="BH102" s="62"/>
      <c r="BI102" s="62"/>
      <c r="BJ102" s="62"/>
      <c r="BK102" s="62"/>
      <c r="BL102" s="63"/>
    </row>
    <row r="103" spans="1:64" ht="15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6"/>
      <c r="AN103" s="77"/>
      <c r="AO103" s="78"/>
      <c r="AP103" s="78"/>
      <c r="AQ103" s="79"/>
      <c r="AR103" s="80"/>
      <c r="AS103" s="81"/>
      <c r="AT103" s="81"/>
      <c r="AU103" s="81"/>
      <c r="AV103" s="81"/>
      <c r="AW103" s="81"/>
      <c r="AX103" s="82"/>
      <c r="AY103" s="83"/>
      <c r="AZ103" s="84"/>
      <c r="BA103" s="84"/>
      <c r="BB103" s="84"/>
      <c r="BC103" s="84"/>
      <c r="BD103" s="84"/>
      <c r="BE103" s="85"/>
      <c r="BF103" s="80"/>
      <c r="BG103" s="81"/>
      <c r="BH103" s="81"/>
      <c r="BI103" s="81"/>
      <c r="BJ103" s="81"/>
      <c r="BK103" s="81"/>
      <c r="BL103" s="82"/>
    </row>
    <row r="104" spans="1:64" ht="1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6"/>
      <c r="AN104" s="77"/>
      <c r="AO104" s="78"/>
      <c r="AP104" s="78"/>
      <c r="AQ104" s="79"/>
      <c r="AR104" s="80"/>
      <c r="AS104" s="81"/>
      <c r="AT104" s="81"/>
      <c r="AU104" s="81"/>
      <c r="AV104" s="81"/>
      <c r="AW104" s="81"/>
      <c r="AX104" s="82"/>
      <c r="AY104" s="83"/>
      <c r="AZ104" s="84"/>
      <c r="BA104" s="84"/>
      <c r="BB104" s="84"/>
      <c r="BC104" s="84"/>
      <c r="BD104" s="84"/>
      <c r="BE104" s="85"/>
      <c r="BF104" s="80"/>
      <c r="BG104" s="81"/>
      <c r="BH104" s="81"/>
      <c r="BI104" s="81"/>
      <c r="BJ104" s="81"/>
      <c r="BK104" s="81"/>
      <c r="BL104" s="82"/>
    </row>
    <row r="105" spans="1:64" ht="15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6"/>
      <c r="AN105" s="77"/>
      <c r="AO105" s="78"/>
      <c r="AP105" s="78"/>
      <c r="AQ105" s="79"/>
      <c r="AR105" s="80"/>
      <c r="AS105" s="81"/>
      <c r="AT105" s="81"/>
      <c r="AU105" s="81"/>
      <c r="AV105" s="81"/>
      <c r="AW105" s="81"/>
      <c r="AX105" s="82"/>
      <c r="AY105" s="83"/>
      <c r="AZ105" s="84"/>
      <c r="BA105" s="84"/>
      <c r="BB105" s="84"/>
      <c r="BC105" s="84"/>
      <c r="BD105" s="84"/>
      <c r="BE105" s="85"/>
      <c r="BF105" s="80"/>
      <c r="BG105" s="81"/>
      <c r="BH105" s="81"/>
      <c r="BI105" s="81"/>
      <c r="BJ105" s="81"/>
      <c r="BK105" s="81"/>
      <c r="BL105" s="82"/>
    </row>
    <row r="106" spans="1:64" ht="29.25" customHeight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6"/>
      <c r="AN106" s="77"/>
      <c r="AO106" s="78"/>
      <c r="AP106" s="78"/>
      <c r="AQ106" s="79"/>
      <c r="AR106" s="80"/>
      <c r="AS106" s="81"/>
      <c r="AT106" s="81"/>
      <c r="AU106" s="81"/>
      <c r="AV106" s="81"/>
      <c r="AW106" s="81"/>
      <c r="AX106" s="82"/>
      <c r="AY106" s="83"/>
      <c r="AZ106" s="84"/>
      <c r="BA106" s="84"/>
      <c r="BB106" s="84"/>
      <c r="BC106" s="84"/>
      <c r="BD106" s="84"/>
      <c r="BE106" s="85"/>
      <c r="BF106" s="80"/>
      <c r="BG106" s="81"/>
      <c r="BH106" s="81"/>
      <c r="BI106" s="81"/>
      <c r="BJ106" s="81"/>
      <c r="BK106" s="81"/>
      <c r="BL106" s="82"/>
    </row>
    <row r="107" spans="1:64" ht="1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9"/>
      <c r="AN107" s="77"/>
      <c r="AO107" s="78"/>
      <c r="AP107" s="78"/>
      <c r="AQ107" s="79"/>
      <c r="AR107" s="80"/>
      <c r="AS107" s="81"/>
      <c r="AT107" s="81"/>
      <c r="AU107" s="81"/>
      <c r="AV107" s="81"/>
      <c r="AW107" s="81"/>
      <c r="AX107" s="82"/>
      <c r="AY107" s="83"/>
      <c r="AZ107" s="84"/>
      <c r="BA107" s="84"/>
      <c r="BB107" s="84"/>
      <c r="BC107" s="84"/>
      <c r="BD107" s="84"/>
      <c r="BE107" s="85"/>
      <c r="BF107" s="80"/>
      <c r="BG107" s="81"/>
      <c r="BH107" s="81"/>
      <c r="BI107" s="81"/>
      <c r="BJ107" s="81"/>
      <c r="BK107" s="81"/>
      <c r="BL107" s="82"/>
    </row>
    <row r="108" spans="1:64" ht="32.25" customHeight="1">
      <c r="A108" s="31" t="s">
        <v>158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3"/>
      <c r="AN108" s="55" t="s">
        <v>18</v>
      </c>
      <c r="AO108" s="56"/>
      <c r="AP108" s="56"/>
      <c r="AQ108" s="57"/>
      <c r="AR108" s="98">
        <v>1167</v>
      </c>
      <c r="AS108" s="99"/>
      <c r="AT108" s="99"/>
      <c r="AU108" s="99"/>
      <c r="AV108" s="99"/>
      <c r="AW108" s="99"/>
      <c r="AX108" s="100"/>
      <c r="AY108" s="67">
        <v>1</v>
      </c>
      <c r="AZ108" s="68"/>
      <c r="BA108" s="68"/>
      <c r="BB108" s="68"/>
      <c r="BC108" s="68"/>
      <c r="BD108" s="68"/>
      <c r="BE108" s="69"/>
      <c r="BF108" s="98">
        <f>AR108*AY108</f>
        <v>1167</v>
      </c>
      <c r="BG108" s="99"/>
      <c r="BH108" s="99"/>
      <c r="BI108" s="99"/>
      <c r="BJ108" s="99"/>
      <c r="BK108" s="99"/>
      <c r="BL108" s="100"/>
    </row>
    <row r="109" spans="1:64" ht="56.25" customHeight="1">
      <c r="A109" s="34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4"/>
      <c r="AN109" s="58"/>
      <c r="AO109" s="59"/>
      <c r="AP109" s="59"/>
      <c r="AQ109" s="60"/>
      <c r="AR109" s="101"/>
      <c r="AS109" s="102"/>
      <c r="AT109" s="102"/>
      <c r="AU109" s="102"/>
      <c r="AV109" s="102"/>
      <c r="AW109" s="102"/>
      <c r="AX109" s="103"/>
      <c r="AY109" s="70"/>
      <c r="AZ109" s="71"/>
      <c r="BA109" s="71"/>
      <c r="BB109" s="71"/>
      <c r="BC109" s="71"/>
      <c r="BD109" s="71"/>
      <c r="BE109" s="72"/>
      <c r="BF109" s="101"/>
      <c r="BG109" s="102"/>
      <c r="BH109" s="102"/>
      <c r="BI109" s="102"/>
      <c r="BJ109" s="102"/>
      <c r="BK109" s="102"/>
      <c r="BL109" s="103"/>
    </row>
    <row r="110" spans="1:64" ht="15">
      <c r="A110" s="31" t="s">
        <v>131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3"/>
      <c r="AN110" s="55" t="s">
        <v>19</v>
      </c>
      <c r="AO110" s="56"/>
      <c r="AP110" s="56"/>
      <c r="AQ110" s="57"/>
      <c r="AR110" s="61">
        <v>0</v>
      </c>
      <c r="AS110" s="62"/>
      <c r="AT110" s="62"/>
      <c r="AU110" s="62"/>
      <c r="AV110" s="62"/>
      <c r="AW110" s="62"/>
      <c r="AX110" s="63"/>
      <c r="AY110" s="67">
        <v>1</v>
      </c>
      <c r="AZ110" s="68"/>
      <c r="BA110" s="68"/>
      <c r="BB110" s="68"/>
      <c r="BC110" s="68"/>
      <c r="BD110" s="68"/>
      <c r="BE110" s="69"/>
      <c r="BF110" s="61">
        <f>AR110*AY110</f>
        <v>0</v>
      </c>
      <c r="BG110" s="62"/>
      <c r="BH110" s="62"/>
      <c r="BI110" s="62"/>
      <c r="BJ110" s="62"/>
      <c r="BK110" s="62"/>
      <c r="BL110" s="63"/>
    </row>
    <row r="111" spans="1:64" ht="15">
      <c r="A111" s="34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4"/>
      <c r="AN111" s="58"/>
      <c r="AO111" s="59"/>
      <c r="AP111" s="59"/>
      <c r="AQ111" s="60"/>
      <c r="AR111" s="64"/>
      <c r="AS111" s="65"/>
      <c r="AT111" s="65"/>
      <c r="AU111" s="65"/>
      <c r="AV111" s="65"/>
      <c r="AW111" s="65"/>
      <c r="AX111" s="66"/>
      <c r="AY111" s="70"/>
      <c r="AZ111" s="71"/>
      <c r="BA111" s="71"/>
      <c r="BB111" s="71"/>
      <c r="BC111" s="71"/>
      <c r="BD111" s="71"/>
      <c r="BE111" s="72"/>
      <c r="BF111" s="64"/>
      <c r="BG111" s="65"/>
      <c r="BH111" s="65"/>
      <c r="BI111" s="65"/>
      <c r="BJ111" s="65"/>
      <c r="BK111" s="65"/>
      <c r="BL111" s="66"/>
    </row>
    <row r="112" spans="1:64" ht="15">
      <c r="A112" s="31" t="s">
        <v>132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3"/>
      <c r="AN112" s="55" t="s">
        <v>20</v>
      </c>
      <c r="AO112" s="56"/>
      <c r="AP112" s="56"/>
      <c r="AQ112" s="57"/>
      <c r="AR112" s="61">
        <v>0</v>
      </c>
      <c r="AS112" s="62"/>
      <c r="AT112" s="62"/>
      <c r="AU112" s="62"/>
      <c r="AV112" s="62"/>
      <c r="AW112" s="62"/>
      <c r="AX112" s="63"/>
      <c r="AY112" s="67">
        <v>1</v>
      </c>
      <c r="AZ112" s="68"/>
      <c r="BA112" s="68"/>
      <c r="BB112" s="68"/>
      <c r="BC112" s="68"/>
      <c r="BD112" s="68"/>
      <c r="BE112" s="69"/>
      <c r="BF112" s="61">
        <f>AR112*AY112</f>
        <v>0</v>
      </c>
      <c r="BG112" s="62"/>
      <c r="BH112" s="62"/>
      <c r="BI112" s="62"/>
      <c r="BJ112" s="62"/>
      <c r="BK112" s="62"/>
      <c r="BL112" s="63"/>
    </row>
    <row r="113" spans="1:64" ht="1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6"/>
      <c r="AN113" s="77"/>
      <c r="AO113" s="78"/>
      <c r="AP113" s="78"/>
      <c r="AQ113" s="79"/>
      <c r="AR113" s="80"/>
      <c r="AS113" s="81"/>
      <c r="AT113" s="81"/>
      <c r="AU113" s="81"/>
      <c r="AV113" s="81"/>
      <c r="AW113" s="81"/>
      <c r="AX113" s="82"/>
      <c r="AY113" s="83"/>
      <c r="AZ113" s="84"/>
      <c r="BA113" s="84"/>
      <c r="BB113" s="84"/>
      <c r="BC113" s="84"/>
      <c r="BD113" s="84"/>
      <c r="BE113" s="85"/>
      <c r="BF113" s="80"/>
      <c r="BG113" s="81"/>
      <c r="BH113" s="81"/>
      <c r="BI113" s="81"/>
      <c r="BJ113" s="81"/>
      <c r="BK113" s="81"/>
      <c r="BL113" s="82"/>
    </row>
    <row r="114" spans="1:64" ht="15">
      <c r="A114" s="3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4"/>
      <c r="AN114" s="58"/>
      <c r="AO114" s="59"/>
      <c r="AP114" s="59"/>
      <c r="AQ114" s="60"/>
      <c r="AR114" s="64"/>
      <c r="AS114" s="65"/>
      <c r="AT114" s="65"/>
      <c r="AU114" s="65"/>
      <c r="AV114" s="65"/>
      <c r="AW114" s="65"/>
      <c r="AX114" s="66"/>
      <c r="AY114" s="70"/>
      <c r="AZ114" s="71"/>
      <c r="BA114" s="71"/>
      <c r="BB114" s="71"/>
      <c r="BC114" s="71"/>
      <c r="BD114" s="71"/>
      <c r="BE114" s="72"/>
      <c r="BF114" s="64"/>
      <c r="BG114" s="65"/>
      <c r="BH114" s="65"/>
      <c r="BI114" s="65"/>
      <c r="BJ114" s="65"/>
      <c r="BK114" s="65"/>
      <c r="BL114" s="66"/>
    </row>
    <row r="115" spans="1:64" ht="15">
      <c r="A115" s="31" t="s">
        <v>133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3"/>
      <c r="AN115" s="55" t="s">
        <v>21</v>
      </c>
      <c r="AO115" s="56"/>
      <c r="AP115" s="56"/>
      <c r="AQ115" s="57"/>
      <c r="AR115" s="61">
        <v>0</v>
      </c>
      <c r="AS115" s="62"/>
      <c r="AT115" s="62"/>
      <c r="AU115" s="62"/>
      <c r="AV115" s="62"/>
      <c r="AW115" s="62"/>
      <c r="AX115" s="63"/>
      <c r="AY115" s="67">
        <v>1</v>
      </c>
      <c r="AZ115" s="68"/>
      <c r="BA115" s="68"/>
      <c r="BB115" s="68"/>
      <c r="BC115" s="68"/>
      <c r="BD115" s="68"/>
      <c r="BE115" s="69"/>
      <c r="BF115" s="61">
        <f>AR115*AY115</f>
        <v>0</v>
      </c>
      <c r="BG115" s="62"/>
      <c r="BH115" s="62"/>
      <c r="BI115" s="62"/>
      <c r="BJ115" s="62"/>
      <c r="BK115" s="62"/>
      <c r="BL115" s="63"/>
    </row>
    <row r="116" spans="1:64" ht="1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6"/>
      <c r="AN116" s="77"/>
      <c r="AO116" s="78"/>
      <c r="AP116" s="78"/>
      <c r="AQ116" s="79"/>
      <c r="AR116" s="80"/>
      <c r="AS116" s="81"/>
      <c r="AT116" s="81"/>
      <c r="AU116" s="81"/>
      <c r="AV116" s="81"/>
      <c r="AW116" s="81"/>
      <c r="AX116" s="82"/>
      <c r="AY116" s="83"/>
      <c r="AZ116" s="84"/>
      <c r="BA116" s="84"/>
      <c r="BB116" s="84"/>
      <c r="BC116" s="84"/>
      <c r="BD116" s="84"/>
      <c r="BE116" s="85"/>
      <c r="BF116" s="80"/>
      <c r="BG116" s="81"/>
      <c r="BH116" s="81"/>
      <c r="BI116" s="81"/>
      <c r="BJ116" s="81"/>
      <c r="BK116" s="81"/>
      <c r="BL116" s="82"/>
    </row>
    <row r="117" spans="1:64" ht="15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6"/>
      <c r="AN117" s="77"/>
      <c r="AO117" s="78"/>
      <c r="AP117" s="78"/>
      <c r="AQ117" s="79"/>
      <c r="AR117" s="80"/>
      <c r="AS117" s="81"/>
      <c r="AT117" s="81"/>
      <c r="AU117" s="81"/>
      <c r="AV117" s="81"/>
      <c r="AW117" s="81"/>
      <c r="AX117" s="82"/>
      <c r="AY117" s="83"/>
      <c r="AZ117" s="84"/>
      <c r="BA117" s="84"/>
      <c r="BB117" s="84"/>
      <c r="BC117" s="84"/>
      <c r="BD117" s="84"/>
      <c r="BE117" s="85"/>
      <c r="BF117" s="80"/>
      <c r="BG117" s="81"/>
      <c r="BH117" s="81"/>
      <c r="BI117" s="81"/>
      <c r="BJ117" s="81"/>
      <c r="BK117" s="81"/>
      <c r="BL117" s="82"/>
    </row>
    <row r="118" spans="1:66" ht="15">
      <c r="A118" s="3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4"/>
      <c r="AN118" s="58"/>
      <c r="AO118" s="59"/>
      <c r="AP118" s="59"/>
      <c r="AQ118" s="60"/>
      <c r="AR118" s="64"/>
      <c r="AS118" s="65"/>
      <c r="AT118" s="65"/>
      <c r="AU118" s="65"/>
      <c r="AV118" s="65"/>
      <c r="AW118" s="65"/>
      <c r="AX118" s="66"/>
      <c r="AY118" s="70"/>
      <c r="AZ118" s="71"/>
      <c r="BA118" s="71"/>
      <c r="BB118" s="71"/>
      <c r="BC118" s="71"/>
      <c r="BD118" s="71"/>
      <c r="BE118" s="72"/>
      <c r="BF118" s="64"/>
      <c r="BG118" s="65"/>
      <c r="BH118" s="65"/>
      <c r="BI118" s="65"/>
      <c r="BJ118" s="65"/>
      <c r="BK118" s="65"/>
      <c r="BL118" s="66"/>
      <c r="BM118" s="26"/>
      <c r="BN118" s="26"/>
    </row>
    <row r="119" spans="1:66" s="26" customFormat="1" ht="15">
      <c r="A119" s="73" t="s">
        <v>29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29" t="s">
        <v>22</v>
      </c>
      <c r="AO119" s="29"/>
      <c r="AP119" s="29"/>
      <c r="AQ119" s="29"/>
      <c r="AR119" s="46">
        <v>0</v>
      </c>
      <c r="AS119" s="46"/>
      <c r="AT119" s="46"/>
      <c r="AU119" s="46"/>
      <c r="AV119" s="46"/>
      <c r="AW119" s="46"/>
      <c r="AX119" s="46"/>
      <c r="AY119" s="30">
        <v>1</v>
      </c>
      <c r="AZ119" s="30"/>
      <c r="BA119" s="30"/>
      <c r="BB119" s="30"/>
      <c r="BC119" s="30"/>
      <c r="BD119" s="30"/>
      <c r="BE119" s="30"/>
      <c r="BF119" s="46">
        <f>AR119*AY119</f>
        <v>0</v>
      </c>
      <c r="BG119" s="46"/>
      <c r="BH119" s="46"/>
      <c r="BI119" s="46"/>
      <c r="BJ119" s="46"/>
      <c r="BK119" s="46"/>
      <c r="BL119" s="46"/>
      <c r="BM119" s="1"/>
      <c r="BN119" s="1"/>
    </row>
    <row r="120" spans="1:64" ht="14.25" customHeight="1">
      <c r="A120" s="31" t="s">
        <v>134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3"/>
      <c r="AN120" s="55" t="s">
        <v>23</v>
      </c>
      <c r="AO120" s="56"/>
      <c r="AP120" s="56"/>
      <c r="AQ120" s="57"/>
      <c r="AR120" s="61">
        <v>2343671</v>
      </c>
      <c r="AS120" s="62"/>
      <c r="AT120" s="62"/>
      <c r="AU120" s="62"/>
      <c r="AV120" s="62"/>
      <c r="AW120" s="62"/>
      <c r="AX120" s="63"/>
      <c r="AY120" s="67">
        <v>1</v>
      </c>
      <c r="AZ120" s="68"/>
      <c r="BA120" s="68"/>
      <c r="BB120" s="68"/>
      <c r="BC120" s="68"/>
      <c r="BD120" s="68"/>
      <c r="BE120" s="69"/>
      <c r="BF120" s="61">
        <f>AR120*AY120</f>
        <v>2343671</v>
      </c>
      <c r="BG120" s="62"/>
      <c r="BH120" s="62"/>
      <c r="BI120" s="62"/>
      <c r="BJ120" s="62"/>
      <c r="BK120" s="62"/>
      <c r="BL120" s="63"/>
    </row>
    <row r="121" spans="1:64" ht="14.25" customHeight="1">
      <c r="A121" s="3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4"/>
      <c r="AN121" s="58"/>
      <c r="AO121" s="59"/>
      <c r="AP121" s="59"/>
      <c r="AQ121" s="60"/>
      <c r="AR121" s="64"/>
      <c r="AS121" s="65"/>
      <c r="AT121" s="65"/>
      <c r="AU121" s="65"/>
      <c r="AV121" s="65"/>
      <c r="AW121" s="65"/>
      <c r="AX121" s="66"/>
      <c r="AY121" s="70"/>
      <c r="AZ121" s="71"/>
      <c r="BA121" s="71"/>
      <c r="BB121" s="71"/>
      <c r="BC121" s="71"/>
      <c r="BD121" s="71"/>
      <c r="BE121" s="72"/>
      <c r="BF121" s="64"/>
      <c r="BG121" s="65"/>
      <c r="BH121" s="65"/>
      <c r="BI121" s="65"/>
      <c r="BJ121" s="65"/>
      <c r="BK121" s="65"/>
      <c r="BL121" s="66"/>
    </row>
    <row r="122" spans="1:64" ht="14.25" customHeight="1">
      <c r="A122" s="31" t="s">
        <v>135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3"/>
      <c r="AN122" s="55" t="s">
        <v>24</v>
      </c>
      <c r="AO122" s="56"/>
      <c r="AP122" s="56"/>
      <c r="AQ122" s="57"/>
      <c r="AR122" s="61">
        <v>0</v>
      </c>
      <c r="AS122" s="62"/>
      <c r="AT122" s="62"/>
      <c r="AU122" s="62"/>
      <c r="AV122" s="62"/>
      <c r="AW122" s="62"/>
      <c r="AX122" s="63"/>
      <c r="AY122" s="67">
        <v>1</v>
      </c>
      <c r="AZ122" s="68"/>
      <c r="BA122" s="68"/>
      <c r="BB122" s="68"/>
      <c r="BC122" s="68"/>
      <c r="BD122" s="68"/>
      <c r="BE122" s="69"/>
      <c r="BF122" s="61">
        <f>AR122*AY122</f>
        <v>0</v>
      </c>
      <c r="BG122" s="62"/>
      <c r="BH122" s="62"/>
      <c r="BI122" s="62"/>
      <c r="BJ122" s="62"/>
      <c r="BK122" s="62"/>
      <c r="BL122" s="63"/>
    </row>
    <row r="123" spans="1:64" ht="14.25" customHeight="1">
      <c r="A123" s="74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6"/>
      <c r="AN123" s="77"/>
      <c r="AO123" s="78"/>
      <c r="AP123" s="78"/>
      <c r="AQ123" s="79"/>
      <c r="AR123" s="80"/>
      <c r="AS123" s="81"/>
      <c r="AT123" s="81"/>
      <c r="AU123" s="81"/>
      <c r="AV123" s="81"/>
      <c r="AW123" s="81"/>
      <c r="AX123" s="82"/>
      <c r="AY123" s="83"/>
      <c r="AZ123" s="84"/>
      <c r="BA123" s="84"/>
      <c r="BB123" s="84"/>
      <c r="BC123" s="84"/>
      <c r="BD123" s="84"/>
      <c r="BE123" s="85"/>
      <c r="BF123" s="80"/>
      <c r="BG123" s="81"/>
      <c r="BH123" s="81"/>
      <c r="BI123" s="81"/>
      <c r="BJ123" s="81"/>
      <c r="BK123" s="81"/>
      <c r="BL123" s="82"/>
    </row>
    <row r="124" spans="1:64" ht="14.25" customHeight="1">
      <c r="A124" s="3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4"/>
      <c r="AN124" s="58"/>
      <c r="AO124" s="59"/>
      <c r="AP124" s="59"/>
      <c r="AQ124" s="60"/>
      <c r="AR124" s="64"/>
      <c r="AS124" s="65"/>
      <c r="AT124" s="65"/>
      <c r="AU124" s="65"/>
      <c r="AV124" s="65"/>
      <c r="AW124" s="65"/>
      <c r="AX124" s="66"/>
      <c r="AY124" s="70"/>
      <c r="AZ124" s="71"/>
      <c r="BA124" s="71"/>
      <c r="BB124" s="71"/>
      <c r="BC124" s="71"/>
      <c r="BD124" s="71"/>
      <c r="BE124" s="72"/>
      <c r="BF124" s="64"/>
      <c r="BG124" s="65"/>
      <c r="BH124" s="65"/>
      <c r="BI124" s="65"/>
      <c r="BJ124" s="65"/>
      <c r="BK124" s="65"/>
      <c r="BL124" s="66"/>
    </row>
    <row r="125" spans="1:64" ht="14.25" customHeight="1">
      <c r="A125" s="31" t="s">
        <v>136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3"/>
      <c r="AN125" s="55" t="s">
        <v>25</v>
      </c>
      <c r="AO125" s="56"/>
      <c r="AP125" s="56"/>
      <c r="AQ125" s="57"/>
      <c r="AR125" s="61">
        <v>0</v>
      </c>
      <c r="AS125" s="62"/>
      <c r="AT125" s="62"/>
      <c r="AU125" s="62"/>
      <c r="AV125" s="62"/>
      <c r="AW125" s="62"/>
      <c r="AX125" s="63"/>
      <c r="AY125" s="67">
        <v>1</v>
      </c>
      <c r="AZ125" s="68"/>
      <c r="BA125" s="68"/>
      <c r="BB125" s="68"/>
      <c r="BC125" s="68"/>
      <c r="BD125" s="68"/>
      <c r="BE125" s="69"/>
      <c r="BF125" s="61">
        <f>AR125*AY125</f>
        <v>0</v>
      </c>
      <c r="BG125" s="62"/>
      <c r="BH125" s="62"/>
      <c r="BI125" s="62"/>
      <c r="BJ125" s="62"/>
      <c r="BK125" s="62"/>
      <c r="BL125" s="63"/>
    </row>
    <row r="126" spans="1:64" ht="14.25" customHeight="1">
      <c r="A126" s="3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4"/>
      <c r="AN126" s="58"/>
      <c r="AO126" s="59"/>
      <c r="AP126" s="59"/>
      <c r="AQ126" s="60"/>
      <c r="AR126" s="64"/>
      <c r="AS126" s="65"/>
      <c r="AT126" s="65"/>
      <c r="AU126" s="65"/>
      <c r="AV126" s="65"/>
      <c r="AW126" s="65"/>
      <c r="AX126" s="66"/>
      <c r="AY126" s="70"/>
      <c r="AZ126" s="71"/>
      <c r="BA126" s="71"/>
      <c r="BB126" s="71"/>
      <c r="BC126" s="71"/>
      <c r="BD126" s="71"/>
      <c r="BE126" s="72"/>
      <c r="BF126" s="64"/>
      <c r="BG126" s="65"/>
      <c r="BH126" s="65"/>
      <c r="BI126" s="65"/>
      <c r="BJ126" s="65"/>
      <c r="BK126" s="65"/>
      <c r="BL126" s="66"/>
    </row>
    <row r="127" spans="1:64" ht="16.5" customHeight="1">
      <c r="A127" s="31" t="s">
        <v>137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3"/>
      <c r="AN127" s="55" t="s">
        <v>26</v>
      </c>
      <c r="AO127" s="56"/>
      <c r="AP127" s="56"/>
      <c r="AQ127" s="57"/>
      <c r="AR127" s="61">
        <v>0</v>
      </c>
      <c r="AS127" s="62"/>
      <c r="AT127" s="62"/>
      <c r="AU127" s="62"/>
      <c r="AV127" s="62"/>
      <c r="AW127" s="62"/>
      <c r="AX127" s="63"/>
      <c r="AY127" s="67">
        <v>1</v>
      </c>
      <c r="AZ127" s="68"/>
      <c r="BA127" s="68"/>
      <c r="BB127" s="68"/>
      <c r="BC127" s="68"/>
      <c r="BD127" s="68"/>
      <c r="BE127" s="69"/>
      <c r="BF127" s="61">
        <f>AR127*AY127</f>
        <v>0</v>
      </c>
      <c r="BG127" s="62"/>
      <c r="BH127" s="62"/>
      <c r="BI127" s="62"/>
      <c r="BJ127" s="62"/>
      <c r="BK127" s="62"/>
      <c r="BL127" s="63"/>
    </row>
    <row r="128" spans="1:64" ht="14.25" customHeight="1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6"/>
      <c r="AN128" s="77"/>
      <c r="AO128" s="78"/>
      <c r="AP128" s="78"/>
      <c r="AQ128" s="79"/>
      <c r="AR128" s="80"/>
      <c r="AS128" s="81"/>
      <c r="AT128" s="81"/>
      <c r="AU128" s="81"/>
      <c r="AV128" s="81"/>
      <c r="AW128" s="81"/>
      <c r="AX128" s="82"/>
      <c r="AY128" s="83"/>
      <c r="AZ128" s="84"/>
      <c r="BA128" s="84"/>
      <c r="BB128" s="84"/>
      <c r="BC128" s="84"/>
      <c r="BD128" s="84"/>
      <c r="BE128" s="85"/>
      <c r="BF128" s="80"/>
      <c r="BG128" s="81"/>
      <c r="BH128" s="81"/>
      <c r="BI128" s="81"/>
      <c r="BJ128" s="81"/>
      <c r="BK128" s="81"/>
      <c r="BL128" s="82"/>
    </row>
    <row r="129" spans="1:64" ht="27.75" customHeight="1">
      <c r="A129" s="3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4"/>
      <c r="AN129" s="58"/>
      <c r="AO129" s="59"/>
      <c r="AP129" s="59"/>
      <c r="AQ129" s="60"/>
      <c r="AR129" s="64"/>
      <c r="AS129" s="65"/>
      <c r="AT129" s="65"/>
      <c r="AU129" s="65"/>
      <c r="AV129" s="65"/>
      <c r="AW129" s="65"/>
      <c r="AX129" s="66"/>
      <c r="AY129" s="70"/>
      <c r="AZ129" s="71"/>
      <c r="BA129" s="71"/>
      <c r="BB129" s="71"/>
      <c r="BC129" s="71"/>
      <c r="BD129" s="71"/>
      <c r="BE129" s="72"/>
      <c r="BF129" s="64"/>
      <c r="BG129" s="65"/>
      <c r="BH129" s="65"/>
      <c r="BI129" s="65"/>
      <c r="BJ129" s="65"/>
      <c r="BK129" s="65"/>
      <c r="BL129" s="66"/>
    </row>
    <row r="130" spans="1:64" ht="14.25" customHeight="1">
      <c r="A130" s="31" t="s">
        <v>138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3"/>
      <c r="AN130" s="55" t="s">
        <v>27</v>
      </c>
      <c r="AO130" s="56"/>
      <c r="AP130" s="56"/>
      <c r="AQ130" s="57"/>
      <c r="AR130" s="61">
        <v>0</v>
      </c>
      <c r="AS130" s="62"/>
      <c r="AT130" s="62"/>
      <c r="AU130" s="62"/>
      <c r="AV130" s="62"/>
      <c r="AW130" s="62"/>
      <c r="AX130" s="63"/>
      <c r="AY130" s="67">
        <v>1</v>
      </c>
      <c r="AZ130" s="68"/>
      <c r="BA130" s="68"/>
      <c r="BB130" s="68"/>
      <c r="BC130" s="68"/>
      <c r="BD130" s="68"/>
      <c r="BE130" s="69"/>
      <c r="BF130" s="61">
        <f>AR130*AY130</f>
        <v>0</v>
      </c>
      <c r="BG130" s="62"/>
      <c r="BH130" s="62"/>
      <c r="BI130" s="62"/>
      <c r="BJ130" s="62"/>
      <c r="BK130" s="62"/>
      <c r="BL130" s="63"/>
    </row>
    <row r="131" spans="1:66" ht="14.25" customHeight="1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6"/>
      <c r="AN131" s="77"/>
      <c r="AO131" s="78"/>
      <c r="AP131" s="78"/>
      <c r="AQ131" s="79"/>
      <c r="AR131" s="80"/>
      <c r="AS131" s="81"/>
      <c r="AT131" s="81"/>
      <c r="AU131" s="81"/>
      <c r="AV131" s="81"/>
      <c r="AW131" s="81"/>
      <c r="AX131" s="82"/>
      <c r="AY131" s="83"/>
      <c r="AZ131" s="84"/>
      <c r="BA131" s="84"/>
      <c r="BB131" s="84"/>
      <c r="BC131" s="84"/>
      <c r="BD131" s="84"/>
      <c r="BE131" s="85"/>
      <c r="BF131" s="80"/>
      <c r="BG131" s="81"/>
      <c r="BH131" s="81"/>
      <c r="BI131" s="81"/>
      <c r="BJ131" s="81"/>
      <c r="BK131" s="81"/>
      <c r="BL131" s="82"/>
      <c r="BM131" s="2"/>
      <c r="BN131" s="2"/>
    </row>
    <row r="132" spans="1:66" s="2" customFormat="1" ht="14.25" customHeight="1">
      <c r="A132" s="3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4"/>
      <c r="AN132" s="58"/>
      <c r="AO132" s="59"/>
      <c r="AP132" s="59"/>
      <c r="AQ132" s="60"/>
      <c r="AR132" s="64"/>
      <c r="AS132" s="65"/>
      <c r="AT132" s="65"/>
      <c r="AU132" s="65"/>
      <c r="AV132" s="65"/>
      <c r="AW132" s="65"/>
      <c r="AX132" s="66"/>
      <c r="AY132" s="70"/>
      <c r="AZ132" s="71"/>
      <c r="BA132" s="71"/>
      <c r="BB132" s="71"/>
      <c r="BC132" s="71"/>
      <c r="BD132" s="71"/>
      <c r="BE132" s="72"/>
      <c r="BF132" s="64"/>
      <c r="BG132" s="65"/>
      <c r="BH132" s="65"/>
      <c r="BI132" s="65"/>
      <c r="BJ132" s="65"/>
      <c r="BK132" s="65"/>
      <c r="BL132" s="66"/>
      <c r="BM132" s="1"/>
      <c r="BN132" s="1"/>
    </row>
    <row r="133" spans="1:66" ht="14.25" customHeight="1">
      <c r="A133" s="31" t="s">
        <v>139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3"/>
      <c r="AN133" s="55" t="s">
        <v>28</v>
      </c>
      <c r="AO133" s="56"/>
      <c r="AP133" s="56"/>
      <c r="AQ133" s="57"/>
      <c r="AR133" s="61">
        <v>0</v>
      </c>
      <c r="AS133" s="62"/>
      <c r="AT133" s="62"/>
      <c r="AU133" s="62"/>
      <c r="AV133" s="62"/>
      <c r="AW133" s="62"/>
      <c r="AX133" s="63"/>
      <c r="AY133" s="67">
        <v>1</v>
      </c>
      <c r="AZ133" s="68"/>
      <c r="BA133" s="68"/>
      <c r="BB133" s="68"/>
      <c r="BC133" s="68"/>
      <c r="BD133" s="68"/>
      <c r="BE133" s="69"/>
      <c r="BF133" s="61">
        <f>AR133*AY133</f>
        <v>0</v>
      </c>
      <c r="BG133" s="62"/>
      <c r="BH133" s="62"/>
      <c r="BI133" s="62"/>
      <c r="BJ133" s="62"/>
      <c r="BK133" s="62"/>
      <c r="BL133" s="63"/>
      <c r="BM133" s="2"/>
      <c r="BN133" s="2"/>
    </row>
    <row r="134" spans="1:66" s="2" customFormat="1" ht="14.25" customHeight="1">
      <c r="A134" s="3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4"/>
      <c r="AN134" s="58"/>
      <c r="AO134" s="59"/>
      <c r="AP134" s="59"/>
      <c r="AQ134" s="60"/>
      <c r="AR134" s="64"/>
      <c r="AS134" s="65"/>
      <c r="AT134" s="65"/>
      <c r="AU134" s="65"/>
      <c r="AV134" s="65"/>
      <c r="AW134" s="65"/>
      <c r="AX134" s="66"/>
      <c r="AY134" s="70"/>
      <c r="AZ134" s="71"/>
      <c r="BA134" s="71"/>
      <c r="BB134" s="71"/>
      <c r="BC134" s="71"/>
      <c r="BD134" s="71"/>
      <c r="BE134" s="72"/>
      <c r="BF134" s="64"/>
      <c r="BG134" s="65"/>
      <c r="BH134" s="65"/>
      <c r="BI134" s="65"/>
      <c r="BJ134" s="65"/>
      <c r="BK134" s="65"/>
      <c r="BL134" s="66"/>
      <c r="BM134" s="1"/>
      <c r="BN134" s="1"/>
    </row>
    <row r="135" spans="1:64" ht="14.25" customHeight="1">
      <c r="A135" s="31" t="s">
        <v>140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3"/>
      <c r="AN135" s="55" t="s">
        <v>0</v>
      </c>
      <c r="AO135" s="56"/>
      <c r="AP135" s="56"/>
      <c r="AQ135" s="57"/>
      <c r="AR135" s="61">
        <v>0</v>
      </c>
      <c r="AS135" s="62"/>
      <c r="AT135" s="62"/>
      <c r="AU135" s="62"/>
      <c r="AV135" s="62"/>
      <c r="AW135" s="62"/>
      <c r="AX135" s="63"/>
      <c r="AY135" s="67">
        <v>1</v>
      </c>
      <c r="AZ135" s="68"/>
      <c r="BA135" s="68"/>
      <c r="BB135" s="68"/>
      <c r="BC135" s="68"/>
      <c r="BD135" s="68"/>
      <c r="BE135" s="69"/>
      <c r="BF135" s="61">
        <f>AR135*AY135</f>
        <v>0</v>
      </c>
      <c r="BG135" s="62"/>
      <c r="BH135" s="62"/>
      <c r="BI135" s="62"/>
      <c r="BJ135" s="62"/>
      <c r="BK135" s="62"/>
      <c r="BL135" s="63"/>
    </row>
    <row r="136" spans="1:64" ht="14.25" customHeight="1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6"/>
      <c r="AN136" s="77"/>
      <c r="AO136" s="78"/>
      <c r="AP136" s="78"/>
      <c r="AQ136" s="79"/>
      <c r="AR136" s="80"/>
      <c r="AS136" s="81"/>
      <c r="AT136" s="81"/>
      <c r="AU136" s="81"/>
      <c r="AV136" s="81"/>
      <c r="AW136" s="81"/>
      <c r="AX136" s="82"/>
      <c r="AY136" s="83"/>
      <c r="AZ136" s="84"/>
      <c r="BA136" s="84"/>
      <c r="BB136" s="84"/>
      <c r="BC136" s="84"/>
      <c r="BD136" s="84"/>
      <c r="BE136" s="85"/>
      <c r="BF136" s="80"/>
      <c r="BG136" s="81"/>
      <c r="BH136" s="81"/>
      <c r="BI136" s="81"/>
      <c r="BJ136" s="81"/>
      <c r="BK136" s="81"/>
      <c r="BL136" s="82"/>
    </row>
    <row r="137" spans="1:66" ht="29.25" customHeight="1">
      <c r="A137" s="34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4"/>
      <c r="AN137" s="77"/>
      <c r="AO137" s="78"/>
      <c r="AP137" s="78"/>
      <c r="AQ137" s="79"/>
      <c r="AR137" s="80"/>
      <c r="AS137" s="81"/>
      <c r="AT137" s="81"/>
      <c r="AU137" s="81"/>
      <c r="AV137" s="81"/>
      <c r="AW137" s="81"/>
      <c r="AX137" s="82"/>
      <c r="AY137" s="83"/>
      <c r="AZ137" s="84"/>
      <c r="BA137" s="84"/>
      <c r="BB137" s="84"/>
      <c r="BC137" s="84"/>
      <c r="BD137" s="84"/>
      <c r="BE137" s="85"/>
      <c r="BF137" s="80"/>
      <c r="BG137" s="81"/>
      <c r="BH137" s="81"/>
      <c r="BI137" s="81"/>
      <c r="BJ137" s="81"/>
      <c r="BK137" s="81"/>
      <c r="BL137" s="82"/>
      <c r="BM137" s="2"/>
      <c r="BN137" s="2"/>
    </row>
    <row r="138" spans="1:66" s="2" customFormat="1" ht="14.25" customHeight="1">
      <c r="A138" s="31" t="s">
        <v>141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3"/>
      <c r="AN138" s="55" t="s">
        <v>1</v>
      </c>
      <c r="AO138" s="56"/>
      <c r="AP138" s="56"/>
      <c r="AQ138" s="57"/>
      <c r="AR138" s="61">
        <v>0</v>
      </c>
      <c r="AS138" s="62"/>
      <c r="AT138" s="62"/>
      <c r="AU138" s="62"/>
      <c r="AV138" s="62"/>
      <c r="AW138" s="62"/>
      <c r="AX138" s="63"/>
      <c r="AY138" s="67">
        <v>1</v>
      </c>
      <c r="AZ138" s="68"/>
      <c r="BA138" s="68"/>
      <c r="BB138" s="68"/>
      <c r="BC138" s="68"/>
      <c r="BD138" s="68"/>
      <c r="BE138" s="69"/>
      <c r="BF138" s="61">
        <f>AR138*AY138</f>
        <v>0</v>
      </c>
      <c r="BG138" s="62"/>
      <c r="BH138" s="62"/>
      <c r="BI138" s="62"/>
      <c r="BJ138" s="62"/>
      <c r="BK138" s="62"/>
      <c r="BL138" s="63"/>
      <c r="BM138" s="1"/>
      <c r="BN138" s="1"/>
    </row>
    <row r="139" spans="1:64" ht="14.25" customHeight="1">
      <c r="A139" s="3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4"/>
      <c r="AN139" s="58"/>
      <c r="AO139" s="59"/>
      <c r="AP139" s="59"/>
      <c r="AQ139" s="60"/>
      <c r="AR139" s="64"/>
      <c r="AS139" s="65"/>
      <c r="AT139" s="65"/>
      <c r="AU139" s="65"/>
      <c r="AV139" s="65"/>
      <c r="AW139" s="65"/>
      <c r="AX139" s="66"/>
      <c r="AY139" s="70"/>
      <c r="AZ139" s="71"/>
      <c r="BA139" s="71"/>
      <c r="BB139" s="71"/>
      <c r="BC139" s="71"/>
      <c r="BD139" s="71"/>
      <c r="BE139" s="72"/>
      <c r="BF139" s="64"/>
      <c r="BG139" s="65"/>
      <c r="BH139" s="65"/>
      <c r="BI139" s="65"/>
      <c r="BJ139" s="65"/>
      <c r="BK139" s="65"/>
      <c r="BL139" s="66"/>
    </row>
    <row r="140" spans="1:64" ht="42.75" customHeight="1">
      <c r="A140" s="41" t="s">
        <v>97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28"/>
      <c r="AN140" s="29" t="s">
        <v>3</v>
      </c>
      <c r="AO140" s="29"/>
      <c r="AP140" s="29"/>
      <c r="AQ140" s="29"/>
      <c r="AR140" s="46">
        <v>0</v>
      </c>
      <c r="AS140" s="46"/>
      <c r="AT140" s="46"/>
      <c r="AU140" s="46"/>
      <c r="AV140" s="46"/>
      <c r="AW140" s="46"/>
      <c r="AX140" s="46"/>
      <c r="AY140" s="30">
        <v>1</v>
      </c>
      <c r="AZ140" s="30"/>
      <c r="BA140" s="30"/>
      <c r="BB140" s="30"/>
      <c r="BC140" s="30"/>
      <c r="BD140" s="30"/>
      <c r="BE140" s="30"/>
      <c r="BF140" s="46">
        <f>AR140*AY140</f>
        <v>0</v>
      </c>
      <c r="BG140" s="46"/>
      <c r="BH140" s="46"/>
      <c r="BI140" s="46"/>
      <c r="BJ140" s="46"/>
      <c r="BK140" s="46"/>
      <c r="BL140" s="46"/>
    </row>
    <row r="141" spans="1:64" ht="14.25" customHeight="1">
      <c r="A141" s="73" t="s">
        <v>98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29" t="s">
        <v>4</v>
      </c>
      <c r="AO141" s="29"/>
      <c r="AP141" s="29"/>
      <c r="AQ141" s="29"/>
      <c r="AR141" s="46">
        <v>0</v>
      </c>
      <c r="AS141" s="46"/>
      <c r="AT141" s="46"/>
      <c r="AU141" s="46"/>
      <c r="AV141" s="46"/>
      <c r="AW141" s="46"/>
      <c r="AX141" s="46"/>
      <c r="AY141" s="30">
        <v>1</v>
      </c>
      <c r="AZ141" s="30"/>
      <c r="BA141" s="30"/>
      <c r="BB141" s="30"/>
      <c r="BC141" s="30"/>
      <c r="BD141" s="30"/>
      <c r="BE141" s="30"/>
      <c r="BF141" s="46">
        <f>AR141*AY141</f>
        <v>0</v>
      </c>
      <c r="BG141" s="46"/>
      <c r="BH141" s="46"/>
      <c r="BI141" s="46"/>
      <c r="BJ141" s="46"/>
      <c r="BK141" s="46"/>
      <c r="BL141" s="46"/>
    </row>
    <row r="142" spans="1:64" ht="14.25" customHeight="1">
      <c r="A142" s="73" t="s">
        <v>142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29" t="s">
        <v>5</v>
      </c>
      <c r="AO142" s="29"/>
      <c r="AP142" s="29"/>
      <c r="AQ142" s="29"/>
      <c r="AR142" s="46">
        <f>375677+537+0+2106575+7322</f>
        <v>2490111</v>
      </c>
      <c r="AS142" s="46"/>
      <c r="AT142" s="46"/>
      <c r="AU142" s="46"/>
      <c r="AV142" s="46"/>
      <c r="AW142" s="46"/>
      <c r="AX142" s="46"/>
      <c r="AY142" s="30">
        <v>0.1</v>
      </c>
      <c r="AZ142" s="30"/>
      <c r="BA142" s="30"/>
      <c r="BB142" s="30"/>
      <c r="BC142" s="30"/>
      <c r="BD142" s="30"/>
      <c r="BE142" s="30"/>
      <c r="BF142" s="46">
        <f>AR142*AY142</f>
        <v>249011.1</v>
      </c>
      <c r="BG142" s="46"/>
      <c r="BH142" s="46"/>
      <c r="BI142" s="46"/>
      <c r="BJ142" s="46"/>
      <c r="BK142" s="46"/>
      <c r="BL142" s="46"/>
    </row>
    <row r="143" spans="1:64" ht="14.25" customHeight="1">
      <c r="A143" s="37" t="s">
        <v>99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8" t="s">
        <v>6</v>
      </c>
      <c r="AO143" s="38"/>
      <c r="AP143" s="38"/>
      <c r="AQ143" s="38"/>
      <c r="AR143" s="39">
        <f>SUM(AR79:AX99)+SUM(AR102:AX142)</f>
        <v>4834949</v>
      </c>
      <c r="AS143" s="39"/>
      <c r="AT143" s="39"/>
      <c r="AU143" s="39"/>
      <c r="AV143" s="39"/>
      <c r="AW143" s="39"/>
      <c r="AX143" s="39"/>
      <c r="AY143" s="40" t="s">
        <v>88</v>
      </c>
      <c r="AZ143" s="40"/>
      <c r="BA143" s="40"/>
      <c r="BB143" s="40"/>
      <c r="BC143" s="40"/>
      <c r="BD143" s="40"/>
      <c r="BE143" s="40"/>
      <c r="BF143" s="39">
        <f>SUM(BF79:BL99)+SUM(BF102:BL142)</f>
        <v>2593849.1</v>
      </c>
      <c r="BG143" s="39"/>
      <c r="BH143" s="39"/>
      <c r="BI143" s="39"/>
      <c r="BJ143" s="39"/>
      <c r="BK143" s="39"/>
      <c r="BL143" s="39"/>
    </row>
    <row r="144" spans="1:64" ht="55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0"/>
      <c r="AO144" s="10"/>
      <c r="AP144" s="10"/>
      <c r="AQ144" s="10"/>
      <c r="AR144" s="8"/>
      <c r="AS144" s="8"/>
      <c r="AT144" s="8"/>
      <c r="AU144" s="8"/>
      <c r="AV144" s="8"/>
      <c r="AW144" s="8"/>
      <c r="AX144" s="8"/>
      <c r="AY144" s="7"/>
      <c r="AZ144" s="7"/>
      <c r="BA144" s="7"/>
      <c r="BB144" s="7"/>
      <c r="BC144" s="7"/>
      <c r="BD144" s="7"/>
      <c r="BE144" s="7"/>
      <c r="BF144" s="8"/>
      <c r="BG144" s="8"/>
      <c r="BH144" s="8"/>
      <c r="BI144" s="8"/>
      <c r="BJ144" s="8"/>
      <c r="BK144" s="8"/>
      <c r="BL144" s="8"/>
    </row>
    <row r="145" spans="1:64" s="26" customFormat="1" ht="12.75">
      <c r="A145" s="36">
        <v>1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>
        <v>2</v>
      </c>
      <c r="AO145" s="36"/>
      <c r="AP145" s="36"/>
      <c r="AQ145" s="36"/>
      <c r="AR145" s="36">
        <v>3</v>
      </c>
      <c r="AS145" s="36"/>
      <c r="AT145" s="36"/>
      <c r="AU145" s="36"/>
      <c r="AV145" s="36"/>
      <c r="AW145" s="36"/>
      <c r="AX145" s="36"/>
      <c r="AY145" s="36">
        <v>4</v>
      </c>
      <c r="AZ145" s="36"/>
      <c r="BA145" s="36"/>
      <c r="BB145" s="36"/>
      <c r="BC145" s="36"/>
      <c r="BD145" s="36"/>
      <c r="BE145" s="36"/>
      <c r="BF145" s="36">
        <v>5</v>
      </c>
      <c r="BG145" s="36"/>
      <c r="BH145" s="36"/>
      <c r="BI145" s="36"/>
      <c r="BJ145" s="36"/>
      <c r="BK145" s="36"/>
      <c r="BL145" s="36"/>
    </row>
    <row r="146" spans="1:64" ht="14.25" customHeight="1">
      <c r="A146" s="49" t="s">
        <v>2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1"/>
    </row>
    <row r="147" spans="1:64" ht="45.75" customHeight="1">
      <c r="A147" s="41" t="s">
        <v>100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28"/>
      <c r="AN147" s="29" t="s">
        <v>7</v>
      </c>
      <c r="AO147" s="29"/>
      <c r="AP147" s="29"/>
      <c r="AQ147" s="29"/>
      <c r="AR147" s="46">
        <f>1570+34921459</f>
        <v>34923029</v>
      </c>
      <c r="AS147" s="46"/>
      <c r="AT147" s="46"/>
      <c r="AU147" s="46"/>
      <c r="AV147" s="46"/>
      <c r="AW147" s="46"/>
      <c r="AX147" s="46"/>
      <c r="AY147" s="30">
        <v>1</v>
      </c>
      <c r="AZ147" s="30"/>
      <c r="BA147" s="30"/>
      <c r="BB147" s="30"/>
      <c r="BC147" s="30"/>
      <c r="BD147" s="30"/>
      <c r="BE147" s="30"/>
      <c r="BF147" s="46">
        <f>AR147*AY147</f>
        <v>34923029</v>
      </c>
      <c r="BG147" s="46"/>
      <c r="BH147" s="46"/>
      <c r="BI147" s="46"/>
      <c r="BJ147" s="46"/>
      <c r="BK147" s="46"/>
      <c r="BL147" s="46"/>
    </row>
    <row r="148" spans="1:64" ht="14.25" customHeight="1">
      <c r="A148" s="31" t="s">
        <v>143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3"/>
      <c r="AN148" s="55"/>
      <c r="AO148" s="56"/>
      <c r="AP148" s="56"/>
      <c r="AQ148" s="57"/>
      <c r="AR148" s="61">
        <f>AR27+AR33+AR40+AR77+AR143+AR147</f>
        <v>132664943</v>
      </c>
      <c r="AS148" s="62"/>
      <c r="AT148" s="62"/>
      <c r="AU148" s="62"/>
      <c r="AV148" s="62"/>
      <c r="AW148" s="62"/>
      <c r="AX148" s="63"/>
      <c r="AY148" s="67"/>
      <c r="AZ148" s="68"/>
      <c r="BA148" s="68"/>
      <c r="BB148" s="68"/>
      <c r="BC148" s="68"/>
      <c r="BD148" s="68"/>
      <c r="BE148" s="69"/>
      <c r="BF148" s="61">
        <f>BF27+BF33+BF40+BF77+BF143+BF147</f>
        <v>121423843.1</v>
      </c>
      <c r="BG148" s="62"/>
      <c r="BH148" s="62"/>
      <c r="BI148" s="62"/>
      <c r="BJ148" s="62"/>
      <c r="BK148" s="62"/>
      <c r="BL148" s="63"/>
    </row>
    <row r="149" spans="1:64" ht="14.25" customHeight="1">
      <c r="A149" s="3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4"/>
      <c r="AN149" s="58"/>
      <c r="AO149" s="59"/>
      <c r="AP149" s="59"/>
      <c r="AQ149" s="60"/>
      <c r="AR149" s="64"/>
      <c r="AS149" s="65"/>
      <c r="AT149" s="65"/>
      <c r="AU149" s="65"/>
      <c r="AV149" s="65"/>
      <c r="AW149" s="65"/>
      <c r="AX149" s="66"/>
      <c r="AY149" s="70"/>
      <c r="AZ149" s="71"/>
      <c r="BA149" s="71"/>
      <c r="BB149" s="71"/>
      <c r="BC149" s="71"/>
      <c r="BD149" s="71"/>
      <c r="BE149" s="72"/>
      <c r="BF149" s="64"/>
      <c r="BG149" s="65"/>
      <c r="BH149" s="65"/>
      <c r="BI149" s="65"/>
      <c r="BJ149" s="65"/>
      <c r="BK149" s="65"/>
      <c r="BL149" s="66"/>
    </row>
    <row r="150" spans="1:64" ht="14.25" customHeight="1">
      <c r="A150" s="92" t="s">
        <v>144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4"/>
      <c r="AN150" s="55"/>
      <c r="AO150" s="56"/>
      <c r="AP150" s="56"/>
      <c r="AQ150" s="57"/>
      <c r="AR150" s="149">
        <f>AR148</f>
        <v>132664943</v>
      </c>
      <c r="AS150" s="150"/>
      <c r="AT150" s="150"/>
      <c r="AU150" s="150"/>
      <c r="AV150" s="150"/>
      <c r="AW150" s="150"/>
      <c r="AX150" s="151"/>
      <c r="AY150" s="152"/>
      <c r="AZ150" s="153"/>
      <c r="BA150" s="153"/>
      <c r="BB150" s="153"/>
      <c r="BC150" s="153"/>
      <c r="BD150" s="153"/>
      <c r="BE150" s="154"/>
      <c r="BF150" s="149">
        <f>BF148</f>
        <v>121423843.1</v>
      </c>
      <c r="BG150" s="150"/>
      <c r="BH150" s="150"/>
      <c r="BI150" s="150"/>
      <c r="BJ150" s="150"/>
      <c r="BK150" s="150"/>
      <c r="BL150" s="151"/>
    </row>
    <row r="151" spans="1:64" ht="14.25" customHeight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7"/>
      <c r="AN151" s="58"/>
      <c r="AO151" s="59"/>
      <c r="AP151" s="59"/>
      <c r="AQ151" s="60"/>
      <c r="AR151" s="155"/>
      <c r="AS151" s="156"/>
      <c r="AT151" s="156"/>
      <c r="AU151" s="156"/>
      <c r="AV151" s="156"/>
      <c r="AW151" s="156"/>
      <c r="AX151" s="157"/>
      <c r="AY151" s="158"/>
      <c r="AZ151" s="159"/>
      <c r="BA151" s="159"/>
      <c r="BB151" s="159"/>
      <c r="BC151" s="159"/>
      <c r="BD151" s="159"/>
      <c r="BE151" s="160"/>
      <c r="BF151" s="155"/>
      <c r="BG151" s="156"/>
      <c r="BH151" s="156"/>
      <c r="BI151" s="156"/>
      <c r="BJ151" s="156"/>
      <c r="BK151" s="156"/>
      <c r="BL151" s="157"/>
    </row>
    <row r="152" spans="1:64" ht="14.25" customHeight="1">
      <c r="A152" s="49" t="s">
        <v>12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1"/>
    </row>
    <row r="153" spans="1:64" ht="14.25" customHeight="1">
      <c r="A153" s="31" t="s">
        <v>145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3"/>
      <c r="AN153" s="55" t="s">
        <v>8</v>
      </c>
      <c r="AO153" s="56"/>
      <c r="AP153" s="56"/>
      <c r="AQ153" s="57"/>
      <c r="AR153" s="61"/>
      <c r="AS153" s="62"/>
      <c r="AT153" s="62"/>
      <c r="AU153" s="62"/>
      <c r="AV153" s="62"/>
      <c r="AW153" s="62"/>
      <c r="AX153" s="63"/>
      <c r="AY153" s="67" t="s">
        <v>88</v>
      </c>
      <c r="AZ153" s="68"/>
      <c r="BA153" s="68"/>
      <c r="BB153" s="68"/>
      <c r="BC153" s="68"/>
      <c r="BD153" s="68"/>
      <c r="BE153" s="69"/>
      <c r="BF153" s="61">
        <f>AR153</f>
        <v>0</v>
      </c>
      <c r="BG153" s="62"/>
      <c r="BH153" s="62"/>
      <c r="BI153" s="62"/>
      <c r="BJ153" s="62"/>
      <c r="BK153" s="62"/>
      <c r="BL153" s="63"/>
    </row>
    <row r="154" spans="1:64" ht="14.25" customHeight="1">
      <c r="A154" s="7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6"/>
      <c r="AN154" s="77"/>
      <c r="AO154" s="78"/>
      <c r="AP154" s="78"/>
      <c r="AQ154" s="79"/>
      <c r="AR154" s="80"/>
      <c r="AS154" s="81"/>
      <c r="AT154" s="81"/>
      <c r="AU154" s="81"/>
      <c r="AV154" s="81"/>
      <c r="AW154" s="81"/>
      <c r="AX154" s="82"/>
      <c r="AY154" s="83"/>
      <c r="AZ154" s="84"/>
      <c r="BA154" s="84"/>
      <c r="BB154" s="84"/>
      <c r="BC154" s="84"/>
      <c r="BD154" s="84"/>
      <c r="BE154" s="85"/>
      <c r="BF154" s="80"/>
      <c r="BG154" s="81"/>
      <c r="BH154" s="81"/>
      <c r="BI154" s="81"/>
      <c r="BJ154" s="81"/>
      <c r="BK154" s="81"/>
      <c r="BL154" s="82"/>
    </row>
    <row r="155" spans="1:64" ht="14.25" customHeight="1">
      <c r="A155" s="34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4"/>
      <c r="AN155" s="77"/>
      <c r="AO155" s="78"/>
      <c r="AP155" s="78"/>
      <c r="AQ155" s="79"/>
      <c r="AR155" s="80"/>
      <c r="AS155" s="81"/>
      <c r="AT155" s="81"/>
      <c r="AU155" s="81"/>
      <c r="AV155" s="81"/>
      <c r="AW155" s="81"/>
      <c r="AX155" s="82"/>
      <c r="AY155" s="83"/>
      <c r="AZ155" s="84"/>
      <c r="BA155" s="84"/>
      <c r="BB155" s="84"/>
      <c r="BC155" s="84"/>
      <c r="BD155" s="84"/>
      <c r="BE155" s="85"/>
      <c r="BF155" s="80"/>
      <c r="BG155" s="81"/>
      <c r="BH155" s="81"/>
      <c r="BI155" s="81"/>
      <c r="BJ155" s="81"/>
      <c r="BK155" s="81"/>
      <c r="BL155" s="82"/>
    </row>
    <row r="156" spans="1:64" ht="14.25" customHeight="1">
      <c r="A156" s="31" t="s">
        <v>146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3"/>
      <c r="AN156" s="55" t="s">
        <v>9</v>
      </c>
      <c r="AO156" s="56"/>
      <c r="AP156" s="56"/>
      <c r="AQ156" s="57"/>
      <c r="AR156" s="61"/>
      <c r="AS156" s="62"/>
      <c r="AT156" s="62"/>
      <c r="AU156" s="62"/>
      <c r="AV156" s="62"/>
      <c r="AW156" s="62"/>
      <c r="AX156" s="63"/>
      <c r="AY156" s="67" t="s">
        <v>88</v>
      </c>
      <c r="AZ156" s="68"/>
      <c r="BA156" s="68"/>
      <c r="BB156" s="68"/>
      <c r="BC156" s="68"/>
      <c r="BD156" s="68"/>
      <c r="BE156" s="69"/>
      <c r="BF156" s="61">
        <f>AR156</f>
        <v>0</v>
      </c>
      <c r="BG156" s="62"/>
      <c r="BH156" s="62"/>
      <c r="BI156" s="62"/>
      <c r="BJ156" s="62"/>
      <c r="BK156" s="62"/>
      <c r="BL156" s="63"/>
    </row>
    <row r="157" spans="1:64" ht="14.25" customHeight="1">
      <c r="A157" s="34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4"/>
      <c r="AN157" s="58"/>
      <c r="AO157" s="59"/>
      <c r="AP157" s="59"/>
      <c r="AQ157" s="60"/>
      <c r="AR157" s="64"/>
      <c r="AS157" s="65"/>
      <c r="AT157" s="65"/>
      <c r="AU157" s="65"/>
      <c r="AV157" s="65"/>
      <c r="AW157" s="65"/>
      <c r="AX157" s="66"/>
      <c r="AY157" s="70"/>
      <c r="AZ157" s="71"/>
      <c r="BA157" s="71"/>
      <c r="BB157" s="71"/>
      <c r="BC157" s="71"/>
      <c r="BD157" s="71"/>
      <c r="BE157" s="72"/>
      <c r="BF157" s="64"/>
      <c r="BG157" s="65"/>
      <c r="BH157" s="65"/>
      <c r="BI157" s="65"/>
      <c r="BJ157" s="65"/>
      <c r="BK157" s="65"/>
      <c r="BL157" s="66"/>
    </row>
    <row r="158" spans="1:64" ht="14.25" customHeight="1">
      <c r="A158" s="31" t="s">
        <v>147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3"/>
      <c r="AN158" s="55" t="s">
        <v>10</v>
      </c>
      <c r="AO158" s="56"/>
      <c r="AP158" s="56"/>
      <c r="AQ158" s="57"/>
      <c r="AR158" s="61"/>
      <c r="AS158" s="62"/>
      <c r="AT158" s="62"/>
      <c r="AU158" s="62"/>
      <c r="AV158" s="62"/>
      <c r="AW158" s="62"/>
      <c r="AX158" s="63"/>
      <c r="AY158" s="67" t="s">
        <v>88</v>
      </c>
      <c r="AZ158" s="68"/>
      <c r="BA158" s="68"/>
      <c r="BB158" s="68"/>
      <c r="BC158" s="68"/>
      <c r="BD158" s="68"/>
      <c r="BE158" s="69"/>
      <c r="BF158" s="61">
        <f>AR158</f>
        <v>0</v>
      </c>
      <c r="BG158" s="62"/>
      <c r="BH158" s="62"/>
      <c r="BI158" s="62"/>
      <c r="BJ158" s="62"/>
      <c r="BK158" s="62"/>
      <c r="BL158" s="63"/>
    </row>
    <row r="159" spans="1:64" ht="14.25" customHeight="1">
      <c r="A159" s="34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4"/>
      <c r="AN159" s="58"/>
      <c r="AO159" s="59"/>
      <c r="AP159" s="59"/>
      <c r="AQ159" s="60"/>
      <c r="AR159" s="64"/>
      <c r="AS159" s="65"/>
      <c r="AT159" s="65"/>
      <c r="AU159" s="65"/>
      <c r="AV159" s="65"/>
      <c r="AW159" s="65"/>
      <c r="AX159" s="66"/>
      <c r="AY159" s="70"/>
      <c r="AZ159" s="71"/>
      <c r="BA159" s="71"/>
      <c r="BB159" s="71"/>
      <c r="BC159" s="71"/>
      <c r="BD159" s="71"/>
      <c r="BE159" s="72"/>
      <c r="BF159" s="64"/>
      <c r="BG159" s="65"/>
      <c r="BH159" s="65"/>
      <c r="BI159" s="65"/>
      <c r="BJ159" s="65"/>
      <c r="BK159" s="65"/>
      <c r="BL159" s="66"/>
    </row>
    <row r="160" spans="1:64" ht="14.25" customHeight="1">
      <c r="A160" s="73" t="s">
        <v>13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29" t="s">
        <v>11</v>
      </c>
      <c r="AO160" s="29"/>
      <c r="AP160" s="29"/>
      <c r="AQ160" s="29"/>
      <c r="AR160" s="46">
        <f>13886+48000+799695+0+0</f>
        <v>861581</v>
      </c>
      <c r="AS160" s="46"/>
      <c r="AT160" s="46"/>
      <c r="AU160" s="46"/>
      <c r="AV160" s="46"/>
      <c r="AW160" s="46"/>
      <c r="AX160" s="46"/>
      <c r="AY160" s="30" t="s">
        <v>88</v>
      </c>
      <c r="AZ160" s="30"/>
      <c r="BA160" s="30"/>
      <c r="BB160" s="30"/>
      <c r="BC160" s="30"/>
      <c r="BD160" s="30"/>
      <c r="BE160" s="30"/>
      <c r="BF160" s="46">
        <f>AR160</f>
        <v>861581</v>
      </c>
      <c r="BG160" s="46"/>
      <c r="BH160" s="46"/>
      <c r="BI160" s="46"/>
      <c r="BJ160" s="46"/>
      <c r="BK160" s="46"/>
      <c r="BL160" s="46"/>
    </row>
    <row r="161" spans="1:66" ht="14.25" customHeight="1">
      <c r="A161" s="31" t="s">
        <v>148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3"/>
      <c r="AN161" s="55" t="s">
        <v>101</v>
      </c>
      <c r="AO161" s="56"/>
      <c r="AP161" s="56"/>
      <c r="AQ161" s="57"/>
      <c r="AR161" s="61"/>
      <c r="AS161" s="62"/>
      <c r="AT161" s="62"/>
      <c r="AU161" s="62"/>
      <c r="AV161" s="62"/>
      <c r="AW161" s="62"/>
      <c r="AX161" s="63"/>
      <c r="AY161" s="67" t="s">
        <v>88</v>
      </c>
      <c r="AZ161" s="68"/>
      <c r="BA161" s="68"/>
      <c r="BB161" s="68"/>
      <c r="BC161" s="68"/>
      <c r="BD161" s="68"/>
      <c r="BE161" s="69"/>
      <c r="BF161" s="61">
        <f>AR161</f>
        <v>0</v>
      </c>
      <c r="BG161" s="62"/>
      <c r="BH161" s="62"/>
      <c r="BI161" s="62"/>
      <c r="BJ161" s="62"/>
      <c r="BK161" s="62"/>
      <c r="BL161" s="63"/>
      <c r="BM161" s="2"/>
      <c r="BN161" s="2"/>
    </row>
    <row r="162" spans="1:66" s="2" customFormat="1" ht="14.25" customHeight="1">
      <c r="A162" s="34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4"/>
      <c r="AN162" s="58"/>
      <c r="AO162" s="59"/>
      <c r="AP162" s="59"/>
      <c r="AQ162" s="60"/>
      <c r="AR162" s="64"/>
      <c r="AS162" s="65"/>
      <c r="AT162" s="65"/>
      <c r="AU162" s="65"/>
      <c r="AV162" s="65"/>
      <c r="AW162" s="65"/>
      <c r="AX162" s="66"/>
      <c r="AY162" s="70"/>
      <c r="AZ162" s="71"/>
      <c r="BA162" s="71"/>
      <c r="BB162" s="71"/>
      <c r="BC162" s="71"/>
      <c r="BD162" s="71"/>
      <c r="BE162" s="72"/>
      <c r="BF162" s="64"/>
      <c r="BG162" s="65"/>
      <c r="BH162" s="65"/>
      <c r="BI162" s="65"/>
      <c r="BJ162" s="65"/>
      <c r="BK162" s="65"/>
      <c r="BL162" s="66"/>
      <c r="BM162" s="1"/>
      <c r="BN162" s="1"/>
    </row>
    <row r="163" spans="1:64" ht="14.25" customHeight="1">
      <c r="A163" s="31" t="s">
        <v>149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3"/>
      <c r="AN163" s="55" t="s">
        <v>102</v>
      </c>
      <c r="AO163" s="56"/>
      <c r="AP163" s="56"/>
      <c r="AQ163" s="57"/>
      <c r="AR163" s="61">
        <v>1657205</v>
      </c>
      <c r="AS163" s="62"/>
      <c r="AT163" s="62"/>
      <c r="AU163" s="62"/>
      <c r="AV163" s="62"/>
      <c r="AW163" s="62"/>
      <c r="AX163" s="63"/>
      <c r="AY163" s="67" t="s">
        <v>88</v>
      </c>
      <c r="AZ163" s="68"/>
      <c r="BA163" s="68"/>
      <c r="BB163" s="68"/>
      <c r="BC163" s="68"/>
      <c r="BD163" s="68"/>
      <c r="BE163" s="69"/>
      <c r="BF163" s="61">
        <f>AR163</f>
        <v>1657205</v>
      </c>
      <c r="BG163" s="62"/>
      <c r="BH163" s="62"/>
      <c r="BI163" s="62"/>
      <c r="BJ163" s="62"/>
      <c r="BK163" s="62"/>
      <c r="BL163" s="63"/>
    </row>
    <row r="164" spans="1:66" ht="14.25" customHeight="1">
      <c r="A164" s="34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4"/>
      <c r="AN164" s="58"/>
      <c r="AO164" s="59"/>
      <c r="AP164" s="59"/>
      <c r="AQ164" s="60"/>
      <c r="AR164" s="64"/>
      <c r="AS164" s="65"/>
      <c r="AT164" s="65"/>
      <c r="AU164" s="65"/>
      <c r="AV164" s="65"/>
      <c r="AW164" s="65"/>
      <c r="AX164" s="66"/>
      <c r="AY164" s="70"/>
      <c r="AZ164" s="71"/>
      <c r="BA164" s="71"/>
      <c r="BB164" s="71"/>
      <c r="BC164" s="71"/>
      <c r="BD164" s="71"/>
      <c r="BE164" s="72"/>
      <c r="BF164" s="64"/>
      <c r="BG164" s="65"/>
      <c r="BH164" s="65"/>
      <c r="BI164" s="65"/>
      <c r="BJ164" s="65"/>
      <c r="BK164" s="65"/>
      <c r="BL164" s="66"/>
      <c r="BM164" s="26"/>
      <c r="BN164" s="26"/>
    </row>
    <row r="165" spans="1:66" s="26" customFormat="1" ht="15">
      <c r="A165" s="31" t="s">
        <v>150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3"/>
      <c r="AN165" s="55" t="s">
        <v>103</v>
      </c>
      <c r="AO165" s="56"/>
      <c r="AP165" s="56"/>
      <c r="AQ165" s="57"/>
      <c r="AR165" s="61"/>
      <c r="AS165" s="62"/>
      <c r="AT165" s="62"/>
      <c r="AU165" s="62"/>
      <c r="AV165" s="62"/>
      <c r="AW165" s="62"/>
      <c r="AX165" s="63"/>
      <c r="AY165" s="67" t="s">
        <v>88</v>
      </c>
      <c r="AZ165" s="68"/>
      <c r="BA165" s="68"/>
      <c r="BB165" s="68"/>
      <c r="BC165" s="68"/>
      <c r="BD165" s="68"/>
      <c r="BE165" s="69"/>
      <c r="BF165" s="61">
        <f>AR165</f>
        <v>0</v>
      </c>
      <c r="BG165" s="62"/>
      <c r="BH165" s="62"/>
      <c r="BI165" s="62"/>
      <c r="BJ165" s="62"/>
      <c r="BK165" s="62"/>
      <c r="BL165" s="63"/>
      <c r="BM165" s="1"/>
      <c r="BN165" s="1"/>
    </row>
    <row r="166" spans="1:64" ht="15">
      <c r="A166" s="7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6"/>
      <c r="AN166" s="77"/>
      <c r="AO166" s="78"/>
      <c r="AP166" s="78"/>
      <c r="AQ166" s="79"/>
      <c r="AR166" s="80"/>
      <c r="AS166" s="81"/>
      <c r="AT166" s="81"/>
      <c r="AU166" s="81"/>
      <c r="AV166" s="81"/>
      <c r="AW166" s="81"/>
      <c r="AX166" s="82"/>
      <c r="AY166" s="83"/>
      <c r="AZ166" s="84"/>
      <c r="BA166" s="84"/>
      <c r="BB166" s="84"/>
      <c r="BC166" s="84"/>
      <c r="BD166" s="84"/>
      <c r="BE166" s="85"/>
      <c r="BF166" s="80"/>
      <c r="BG166" s="81"/>
      <c r="BH166" s="81"/>
      <c r="BI166" s="81"/>
      <c r="BJ166" s="81"/>
      <c r="BK166" s="81"/>
      <c r="BL166" s="82"/>
    </row>
    <row r="167" spans="1:64" ht="15">
      <c r="A167" s="74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6"/>
      <c r="AN167" s="77"/>
      <c r="AO167" s="78"/>
      <c r="AP167" s="78"/>
      <c r="AQ167" s="79"/>
      <c r="AR167" s="80"/>
      <c r="AS167" s="81"/>
      <c r="AT167" s="81"/>
      <c r="AU167" s="81"/>
      <c r="AV167" s="81"/>
      <c r="AW167" s="81"/>
      <c r="AX167" s="82"/>
      <c r="AY167" s="83"/>
      <c r="AZ167" s="84"/>
      <c r="BA167" s="84"/>
      <c r="BB167" s="84"/>
      <c r="BC167" s="84"/>
      <c r="BD167" s="84"/>
      <c r="BE167" s="85"/>
      <c r="BF167" s="80"/>
      <c r="BG167" s="81"/>
      <c r="BH167" s="81"/>
      <c r="BI167" s="81"/>
      <c r="BJ167" s="81"/>
      <c r="BK167" s="81"/>
      <c r="BL167" s="82"/>
    </row>
    <row r="168" spans="1:64" ht="15">
      <c r="A168" s="34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4"/>
      <c r="AN168" s="77"/>
      <c r="AO168" s="78"/>
      <c r="AP168" s="78"/>
      <c r="AQ168" s="79"/>
      <c r="AR168" s="80"/>
      <c r="AS168" s="81"/>
      <c r="AT168" s="81"/>
      <c r="AU168" s="81"/>
      <c r="AV168" s="81"/>
      <c r="AW168" s="81"/>
      <c r="AX168" s="82"/>
      <c r="AY168" s="83"/>
      <c r="AZ168" s="84"/>
      <c r="BA168" s="84"/>
      <c r="BB168" s="84"/>
      <c r="BC168" s="84"/>
      <c r="BD168" s="84"/>
      <c r="BE168" s="85"/>
      <c r="BF168" s="80"/>
      <c r="BG168" s="81"/>
      <c r="BH168" s="81"/>
      <c r="BI168" s="81"/>
      <c r="BJ168" s="81"/>
      <c r="BK168" s="81"/>
      <c r="BL168" s="82"/>
    </row>
    <row r="169" spans="1:64" ht="15">
      <c r="A169" s="73" t="s">
        <v>14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29" t="s">
        <v>104</v>
      </c>
      <c r="AO169" s="29"/>
      <c r="AP169" s="29"/>
      <c r="AQ169" s="29"/>
      <c r="AR169" s="46"/>
      <c r="AS169" s="46"/>
      <c r="AT169" s="46"/>
      <c r="AU169" s="46"/>
      <c r="AV169" s="46"/>
      <c r="AW169" s="46"/>
      <c r="AX169" s="46"/>
      <c r="AY169" s="30" t="s">
        <v>88</v>
      </c>
      <c r="AZ169" s="30"/>
      <c r="BA169" s="30"/>
      <c r="BB169" s="30"/>
      <c r="BC169" s="30"/>
      <c r="BD169" s="30"/>
      <c r="BE169" s="30"/>
      <c r="BF169" s="46">
        <f>AR169</f>
        <v>0</v>
      </c>
      <c r="BG169" s="46"/>
      <c r="BH169" s="46"/>
      <c r="BI169" s="46"/>
      <c r="BJ169" s="46"/>
      <c r="BK169" s="46"/>
      <c r="BL169" s="46"/>
    </row>
    <row r="170" spans="1:64" ht="15">
      <c r="A170" s="31" t="s">
        <v>151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3"/>
      <c r="AN170" s="55" t="s">
        <v>105</v>
      </c>
      <c r="AO170" s="56"/>
      <c r="AP170" s="56"/>
      <c r="AQ170" s="57"/>
      <c r="AR170" s="61">
        <v>0</v>
      </c>
      <c r="AS170" s="62"/>
      <c r="AT170" s="62"/>
      <c r="AU170" s="62"/>
      <c r="AV170" s="62"/>
      <c r="AW170" s="62"/>
      <c r="AX170" s="63"/>
      <c r="AY170" s="67" t="s">
        <v>88</v>
      </c>
      <c r="AZ170" s="68"/>
      <c r="BA170" s="68"/>
      <c r="BB170" s="68"/>
      <c r="BC170" s="68"/>
      <c r="BD170" s="68"/>
      <c r="BE170" s="69"/>
      <c r="BF170" s="61">
        <f>AR170</f>
        <v>0</v>
      </c>
      <c r="BG170" s="62"/>
      <c r="BH170" s="62"/>
      <c r="BI170" s="62"/>
      <c r="BJ170" s="62"/>
      <c r="BK170" s="62"/>
      <c r="BL170" s="63"/>
    </row>
    <row r="171" spans="1:64" ht="15">
      <c r="A171" s="34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4"/>
      <c r="AN171" s="58"/>
      <c r="AO171" s="59"/>
      <c r="AP171" s="59"/>
      <c r="AQ171" s="60"/>
      <c r="AR171" s="64"/>
      <c r="AS171" s="65"/>
      <c r="AT171" s="65"/>
      <c r="AU171" s="65"/>
      <c r="AV171" s="65"/>
      <c r="AW171" s="65"/>
      <c r="AX171" s="66"/>
      <c r="AY171" s="70"/>
      <c r="AZ171" s="71"/>
      <c r="BA171" s="71"/>
      <c r="BB171" s="71"/>
      <c r="BC171" s="71"/>
      <c r="BD171" s="71"/>
      <c r="BE171" s="72"/>
      <c r="BF171" s="64"/>
      <c r="BG171" s="65"/>
      <c r="BH171" s="65"/>
      <c r="BI171" s="65"/>
      <c r="BJ171" s="65"/>
      <c r="BK171" s="65"/>
      <c r="BL171" s="66"/>
    </row>
    <row r="172" spans="1:64" ht="42.75" customHeight="1">
      <c r="A172" s="41" t="s">
        <v>107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28"/>
      <c r="AN172" s="29" t="s">
        <v>106</v>
      </c>
      <c r="AO172" s="29"/>
      <c r="AP172" s="29"/>
      <c r="AQ172" s="29"/>
      <c r="AR172" s="46"/>
      <c r="AS172" s="46"/>
      <c r="AT172" s="46"/>
      <c r="AU172" s="46"/>
      <c r="AV172" s="46"/>
      <c r="AW172" s="46"/>
      <c r="AX172" s="46"/>
      <c r="AY172" s="30" t="s">
        <v>88</v>
      </c>
      <c r="AZ172" s="30"/>
      <c r="BA172" s="30"/>
      <c r="BB172" s="30"/>
      <c r="BC172" s="30"/>
      <c r="BD172" s="30"/>
      <c r="BE172" s="30"/>
      <c r="BF172" s="46">
        <f>AR172</f>
        <v>0</v>
      </c>
      <c r="BG172" s="46"/>
      <c r="BH172" s="46"/>
      <c r="BI172" s="46"/>
      <c r="BJ172" s="46"/>
      <c r="BK172" s="46"/>
      <c r="BL172" s="46"/>
    </row>
    <row r="173" spans="1:64" ht="15">
      <c r="A173" s="37" t="s">
        <v>108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8"/>
      <c r="AO173" s="38"/>
      <c r="AP173" s="38"/>
      <c r="AQ173" s="38"/>
      <c r="AR173" s="39">
        <f>SUM(AR153:AX171)+AR172</f>
        <v>2518786</v>
      </c>
      <c r="AS173" s="39"/>
      <c r="AT173" s="39"/>
      <c r="AU173" s="39"/>
      <c r="AV173" s="39"/>
      <c r="AW173" s="39"/>
      <c r="AX173" s="39"/>
      <c r="AY173" s="40"/>
      <c r="AZ173" s="40"/>
      <c r="BA173" s="40"/>
      <c r="BB173" s="40"/>
      <c r="BC173" s="40"/>
      <c r="BD173" s="40"/>
      <c r="BE173" s="40"/>
      <c r="BF173" s="39">
        <f>SUM(BF153:BL171)+BF172</f>
        <v>2518786</v>
      </c>
      <c r="BG173" s="39"/>
      <c r="BH173" s="39"/>
      <c r="BI173" s="39"/>
      <c r="BJ173" s="39"/>
      <c r="BK173" s="39"/>
      <c r="BL173" s="39"/>
    </row>
    <row r="174" spans="1:64" ht="15">
      <c r="A174" s="49" t="s">
        <v>15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1"/>
    </row>
    <row r="175" spans="1:64" ht="15">
      <c r="A175" s="52" t="s">
        <v>16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4"/>
      <c r="BF175" s="46">
        <f>BF150-BF173</f>
        <v>118905057.1</v>
      </c>
      <c r="BG175" s="46"/>
      <c r="BH175" s="46"/>
      <c r="BI175" s="46"/>
      <c r="BJ175" s="46"/>
      <c r="BK175" s="46"/>
      <c r="BL175" s="46"/>
    </row>
    <row r="176" spans="1:64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</row>
    <row r="177" spans="1:49" ht="15">
      <c r="A177" s="3" t="s">
        <v>152</v>
      </c>
      <c r="AI177" s="3" t="s">
        <v>153</v>
      </c>
      <c r="AW177" s="3" t="s">
        <v>154</v>
      </c>
    </row>
    <row r="178" spans="1:64" ht="15">
      <c r="A178" s="2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35"/>
      <c r="AI178" s="35"/>
      <c r="AJ178" s="35"/>
      <c r="AK178" s="35"/>
      <c r="AL178" s="35"/>
      <c r="AM178" s="35"/>
      <c r="AN178" s="35"/>
      <c r="AO178" s="35"/>
      <c r="AP178" s="35"/>
      <c r="AQ178" s="26"/>
      <c r="AR178" s="26"/>
      <c r="AS178" s="26"/>
      <c r="AT178" s="26"/>
      <c r="AU178" s="26"/>
      <c r="AV178" s="26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</row>
    <row r="179" spans="1:64" ht="15">
      <c r="A179" s="2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</row>
    <row r="180" spans="1:49" ht="15">
      <c r="A180" s="3" t="s">
        <v>155</v>
      </c>
      <c r="AI180" s="3" t="s">
        <v>153</v>
      </c>
      <c r="AW180" s="3" t="s">
        <v>159</v>
      </c>
    </row>
    <row r="181" spans="1:64" ht="15">
      <c r="A181" s="27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7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7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</row>
    <row r="182" spans="1:64" ht="15">
      <c r="A182" s="26"/>
      <c r="B182" s="26"/>
      <c r="C182" s="26"/>
      <c r="D182" s="26"/>
      <c r="E182" s="27" t="s">
        <v>30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</row>
  </sheetData>
  <sheetProtection/>
  <mergeCells count="385">
    <mergeCell ref="A11:BL11"/>
    <mergeCell ref="A12:BL12"/>
    <mergeCell ref="A13:BL13"/>
    <mergeCell ref="AF2:BL6"/>
    <mergeCell ref="B5:Y5"/>
    <mergeCell ref="A9:BL9"/>
    <mergeCell ref="A10:BL10"/>
    <mergeCell ref="A15:BL15"/>
    <mergeCell ref="AR18:AX18"/>
    <mergeCell ref="AY18:BE18"/>
    <mergeCell ref="BF16:BL16"/>
    <mergeCell ref="A17:AM17"/>
    <mergeCell ref="AN17:AQ17"/>
    <mergeCell ref="AR17:AX17"/>
    <mergeCell ref="AY17:BE17"/>
    <mergeCell ref="BF17:BL17"/>
    <mergeCell ref="A16:AM16"/>
    <mergeCell ref="AN16:AQ16"/>
    <mergeCell ref="AR20:AX20"/>
    <mergeCell ref="AY20:BE20"/>
    <mergeCell ref="BF18:BL18"/>
    <mergeCell ref="BF19:BL19"/>
    <mergeCell ref="AR16:AX16"/>
    <mergeCell ref="AY16:BE16"/>
    <mergeCell ref="AY22:BE22"/>
    <mergeCell ref="BF22:BL22"/>
    <mergeCell ref="A19:AM19"/>
    <mergeCell ref="AN19:AQ19"/>
    <mergeCell ref="AR19:AX19"/>
    <mergeCell ref="AY19:BE19"/>
    <mergeCell ref="BF24:BL24"/>
    <mergeCell ref="A23:AM23"/>
    <mergeCell ref="A18:AM18"/>
    <mergeCell ref="AN18:AQ18"/>
    <mergeCell ref="AY23:BE23"/>
    <mergeCell ref="BF20:BL20"/>
    <mergeCell ref="A21:BL21"/>
    <mergeCell ref="A22:AM22"/>
    <mergeCell ref="AN22:AQ22"/>
    <mergeCell ref="AR22:AX22"/>
    <mergeCell ref="BF25:BL25"/>
    <mergeCell ref="BF26:BL26"/>
    <mergeCell ref="A20:AM20"/>
    <mergeCell ref="AN20:AQ20"/>
    <mergeCell ref="AY25:BE25"/>
    <mergeCell ref="BF23:BL23"/>
    <mergeCell ref="A24:AM24"/>
    <mergeCell ref="AN24:AQ24"/>
    <mergeCell ref="AR24:AX24"/>
    <mergeCell ref="AY24:BE24"/>
    <mergeCell ref="AN23:AQ23"/>
    <mergeCell ref="AR23:AX23"/>
    <mergeCell ref="AY27:BE27"/>
    <mergeCell ref="A25:AM25"/>
    <mergeCell ref="AN25:AQ25"/>
    <mergeCell ref="AR25:AX25"/>
    <mergeCell ref="A26:AM26"/>
    <mergeCell ref="AN26:AQ26"/>
    <mergeCell ref="AR26:AX26"/>
    <mergeCell ref="AY26:BE26"/>
    <mergeCell ref="BF27:BL27"/>
    <mergeCell ref="A27:AM27"/>
    <mergeCell ref="AN27:AQ27"/>
    <mergeCell ref="AR27:AX27"/>
    <mergeCell ref="A28:BL28"/>
    <mergeCell ref="A29:AM30"/>
    <mergeCell ref="AN29:AQ30"/>
    <mergeCell ref="AR29:AX30"/>
    <mergeCell ref="AY29:BE30"/>
    <mergeCell ref="BF29:BL30"/>
    <mergeCell ref="BF31:BL32"/>
    <mergeCell ref="A33:AM33"/>
    <mergeCell ref="AN33:AQ33"/>
    <mergeCell ref="AR33:AX33"/>
    <mergeCell ref="AY33:BE33"/>
    <mergeCell ref="BF33:BL33"/>
    <mergeCell ref="A31:AM32"/>
    <mergeCell ref="AN31:AQ32"/>
    <mergeCell ref="AR31:AX32"/>
    <mergeCell ref="AY31:BE32"/>
    <mergeCell ref="A34:BL34"/>
    <mergeCell ref="A35:AM38"/>
    <mergeCell ref="AN35:AQ38"/>
    <mergeCell ref="AR35:AX38"/>
    <mergeCell ref="AY35:BE38"/>
    <mergeCell ref="BF35:BL38"/>
    <mergeCell ref="BF39:BL39"/>
    <mergeCell ref="A40:AM40"/>
    <mergeCell ref="AN40:AQ40"/>
    <mergeCell ref="AR40:AX40"/>
    <mergeCell ref="AY40:BE40"/>
    <mergeCell ref="BF40:BL40"/>
    <mergeCell ref="A39:AM39"/>
    <mergeCell ref="AN39:AQ39"/>
    <mergeCell ref="AR39:AX39"/>
    <mergeCell ref="AY39:BE39"/>
    <mergeCell ref="AY44:BE47"/>
    <mergeCell ref="A41:BL41"/>
    <mergeCell ref="A42:AM43"/>
    <mergeCell ref="AN42:AQ43"/>
    <mergeCell ref="AR42:AX43"/>
    <mergeCell ref="AY42:BE43"/>
    <mergeCell ref="BF42:BL43"/>
    <mergeCell ref="AY54:BE54"/>
    <mergeCell ref="BF44:BL47"/>
    <mergeCell ref="A48:AM50"/>
    <mergeCell ref="AN48:AQ50"/>
    <mergeCell ref="AR48:AX50"/>
    <mergeCell ref="AY48:BE50"/>
    <mergeCell ref="BF48:BL50"/>
    <mergeCell ref="A44:AM47"/>
    <mergeCell ref="AN44:AQ47"/>
    <mergeCell ref="AR44:AX47"/>
    <mergeCell ref="AY58:BE59"/>
    <mergeCell ref="BF54:BL54"/>
    <mergeCell ref="A55:AM57"/>
    <mergeCell ref="AN55:AQ57"/>
    <mergeCell ref="AR55:AX57"/>
    <mergeCell ref="AY55:BE57"/>
    <mergeCell ref="BF55:BL57"/>
    <mergeCell ref="A54:AM54"/>
    <mergeCell ref="AN54:AQ54"/>
    <mergeCell ref="AR54:AX54"/>
    <mergeCell ref="AY64:BE65"/>
    <mergeCell ref="BF58:BL59"/>
    <mergeCell ref="A60:AM63"/>
    <mergeCell ref="AN60:AQ63"/>
    <mergeCell ref="AR60:AX63"/>
    <mergeCell ref="AY60:BE63"/>
    <mergeCell ref="BF60:BL63"/>
    <mergeCell ref="A58:AM59"/>
    <mergeCell ref="AN58:AQ59"/>
    <mergeCell ref="AR58:AX59"/>
    <mergeCell ref="AY67:BE67"/>
    <mergeCell ref="BF64:BL65"/>
    <mergeCell ref="A66:AM66"/>
    <mergeCell ref="AN66:AQ66"/>
    <mergeCell ref="AR66:AX66"/>
    <mergeCell ref="AY66:BE66"/>
    <mergeCell ref="BF66:BL66"/>
    <mergeCell ref="A64:AM65"/>
    <mergeCell ref="AN64:AQ65"/>
    <mergeCell ref="AR64:AX65"/>
    <mergeCell ref="AY70:BE71"/>
    <mergeCell ref="BF67:BL67"/>
    <mergeCell ref="A68:AM69"/>
    <mergeCell ref="AN68:AQ69"/>
    <mergeCell ref="AR68:AX69"/>
    <mergeCell ref="AY68:BE69"/>
    <mergeCell ref="BF68:BL69"/>
    <mergeCell ref="A67:AM67"/>
    <mergeCell ref="AN67:AQ67"/>
    <mergeCell ref="AR67:AX67"/>
    <mergeCell ref="AY73:BE73"/>
    <mergeCell ref="BF70:BL71"/>
    <mergeCell ref="A72:AM72"/>
    <mergeCell ref="AN72:AQ72"/>
    <mergeCell ref="AR72:AX72"/>
    <mergeCell ref="AY72:BE72"/>
    <mergeCell ref="BF72:BL72"/>
    <mergeCell ref="A70:AM71"/>
    <mergeCell ref="AN70:AQ71"/>
    <mergeCell ref="AR70:AX71"/>
    <mergeCell ref="AY77:BE77"/>
    <mergeCell ref="BF73:BL73"/>
    <mergeCell ref="A74:AM76"/>
    <mergeCell ref="AN74:AQ76"/>
    <mergeCell ref="AR74:AX76"/>
    <mergeCell ref="AY74:BE76"/>
    <mergeCell ref="BF74:BL76"/>
    <mergeCell ref="A73:AM73"/>
    <mergeCell ref="AN73:AQ73"/>
    <mergeCell ref="AR73:AX73"/>
    <mergeCell ref="BF77:BL77"/>
    <mergeCell ref="A78:BL78"/>
    <mergeCell ref="A79:AM80"/>
    <mergeCell ref="AN79:AQ80"/>
    <mergeCell ref="AR79:AX80"/>
    <mergeCell ref="AY79:BE80"/>
    <mergeCell ref="BF79:BL80"/>
    <mergeCell ref="A77:AM77"/>
    <mergeCell ref="AN77:AQ77"/>
    <mergeCell ref="AR77:AX77"/>
    <mergeCell ref="BF81:BL83"/>
    <mergeCell ref="A84:AM87"/>
    <mergeCell ref="AN84:AQ87"/>
    <mergeCell ref="AR84:AX87"/>
    <mergeCell ref="AY84:BE87"/>
    <mergeCell ref="BF84:BL87"/>
    <mergeCell ref="A81:AM83"/>
    <mergeCell ref="AN81:AQ83"/>
    <mergeCell ref="AR81:AX83"/>
    <mergeCell ref="AY81:BE83"/>
    <mergeCell ref="BF88:BL91"/>
    <mergeCell ref="A92:AM95"/>
    <mergeCell ref="AN92:AQ95"/>
    <mergeCell ref="AR92:AX95"/>
    <mergeCell ref="AY92:BE95"/>
    <mergeCell ref="BF92:BL95"/>
    <mergeCell ref="A88:AM91"/>
    <mergeCell ref="AN88:AQ91"/>
    <mergeCell ref="AR88:AX91"/>
    <mergeCell ref="AY88:BE91"/>
    <mergeCell ref="BF96:BL99"/>
    <mergeCell ref="A101:AM101"/>
    <mergeCell ref="AN101:AQ101"/>
    <mergeCell ref="AR101:AX101"/>
    <mergeCell ref="AY101:BE101"/>
    <mergeCell ref="BF101:BL101"/>
    <mergeCell ref="A96:AM99"/>
    <mergeCell ref="AN96:AQ99"/>
    <mergeCell ref="AR96:AX99"/>
    <mergeCell ref="AY96:BE99"/>
    <mergeCell ref="BF102:BL107"/>
    <mergeCell ref="A108:AM109"/>
    <mergeCell ref="AN108:AQ109"/>
    <mergeCell ref="AR108:AX109"/>
    <mergeCell ref="AY108:BE109"/>
    <mergeCell ref="BF108:BL109"/>
    <mergeCell ref="A102:AM107"/>
    <mergeCell ref="AN102:AQ107"/>
    <mergeCell ref="AR102:AX107"/>
    <mergeCell ref="AY102:BE107"/>
    <mergeCell ref="BF110:BL111"/>
    <mergeCell ref="A112:AM114"/>
    <mergeCell ref="AN112:AQ114"/>
    <mergeCell ref="AR112:AX114"/>
    <mergeCell ref="AY112:BE114"/>
    <mergeCell ref="BF112:BL114"/>
    <mergeCell ref="A110:AM111"/>
    <mergeCell ref="AN110:AQ111"/>
    <mergeCell ref="AR110:AX111"/>
    <mergeCell ref="AY110:BE111"/>
    <mergeCell ref="BF115:BL118"/>
    <mergeCell ref="A119:AM119"/>
    <mergeCell ref="AN119:AQ119"/>
    <mergeCell ref="AR119:AX119"/>
    <mergeCell ref="AY119:BE119"/>
    <mergeCell ref="BF119:BL119"/>
    <mergeCell ref="A115:AM118"/>
    <mergeCell ref="AN115:AQ118"/>
    <mergeCell ref="AR115:AX118"/>
    <mergeCell ref="AY115:BE118"/>
    <mergeCell ref="BF120:BL121"/>
    <mergeCell ref="A122:AM124"/>
    <mergeCell ref="AN122:AQ124"/>
    <mergeCell ref="AR122:AX124"/>
    <mergeCell ref="AY122:BE124"/>
    <mergeCell ref="BF122:BL124"/>
    <mergeCell ref="A120:AM121"/>
    <mergeCell ref="AN120:AQ121"/>
    <mergeCell ref="AR120:AX121"/>
    <mergeCell ref="AY120:BE121"/>
    <mergeCell ref="BF125:BL126"/>
    <mergeCell ref="A127:AM129"/>
    <mergeCell ref="AN127:AQ129"/>
    <mergeCell ref="AR127:AX129"/>
    <mergeCell ref="AY127:BE129"/>
    <mergeCell ref="BF127:BL129"/>
    <mergeCell ref="A125:AM126"/>
    <mergeCell ref="AN125:AQ126"/>
    <mergeCell ref="AR125:AX126"/>
    <mergeCell ref="AY125:BE126"/>
    <mergeCell ref="BF130:BL132"/>
    <mergeCell ref="A133:AM134"/>
    <mergeCell ref="AN133:AQ134"/>
    <mergeCell ref="AR133:AX134"/>
    <mergeCell ref="AY133:BE134"/>
    <mergeCell ref="BF133:BL134"/>
    <mergeCell ref="A130:AM132"/>
    <mergeCell ref="AN130:AQ132"/>
    <mergeCell ref="AR130:AX132"/>
    <mergeCell ref="AY130:BE132"/>
    <mergeCell ref="BF135:BL137"/>
    <mergeCell ref="A138:AM139"/>
    <mergeCell ref="AN138:AQ139"/>
    <mergeCell ref="AR138:AX139"/>
    <mergeCell ref="AY138:BE139"/>
    <mergeCell ref="BF138:BL139"/>
    <mergeCell ref="A135:AM137"/>
    <mergeCell ref="AN135:AQ137"/>
    <mergeCell ref="AR135:AX137"/>
    <mergeCell ref="AY135:BE137"/>
    <mergeCell ref="BF140:BL140"/>
    <mergeCell ref="A141:AM141"/>
    <mergeCell ref="AN141:AQ141"/>
    <mergeCell ref="AR141:AX141"/>
    <mergeCell ref="AY141:BE141"/>
    <mergeCell ref="BF141:BL141"/>
    <mergeCell ref="A140:AM140"/>
    <mergeCell ref="AN140:AQ140"/>
    <mergeCell ref="AR140:AX140"/>
    <mergeCell ref="AY140:BE140"/>
    <mergeCell ref="AY143:BE143"/>
    <mergeCell ref="BF142:BL142"/>
    <mergeCell ref="A142:AM142"/>
    <mergeCell ref="AN142:AQ142"/>
    <mergeCell ref="AR142:AX142"/>
    <mergeCell ref="AY142:BE142"/>
    <mergeCell ref="BF143:BL143"/>
    <mergeCell ref="A143:AM143"/>
    <mergeCell ref="AN143:AQ143"/>
    <mergeCell ref="AR143:AX143"/>
    <mergeCell ref="A146:BL146"/>
    <mergeCell ref="A147:AM147"/>
    <mergeCell ref="AN147:AQ147"/>
    <mergeCell ref="AR147:AX147"/>
    <mergeCell ref="AY147:BE147"/>
    <mergeCell ref="BF147:BL147"/>
    <mergeCell ref="BF148:BL149"/>
    <mergeCell ref="A150:AM151"/>
    <mergeCell ref="AN150:AQ151"/>
    <mergeCell ref="AR150:AX151"/>
    <mergeCell ref="AY150:BE151"/>
    <mergeCell ref="BF150:BL151"/>
    <mergeCell ref="A148:AM149"/>
    <mergeCell ref="AN148:AQ149"/>
    <mergeCell ref="AR148:AX149"/>
    <mergeCell ref="AY148:BE149"/>
    <mergeCell ref="A152:BL152"/>
    <mergeCell ref="A153:AM155"/>
    <mergeCell ref="AN153:AQ155"/>
    <mergeCell ref="AR153:AX155"/>
    <mergeCell ref="AY153:BE155"/>
    <mergeCell ref="BF153:BL155"/>
    <mergeCell ref="BF156:BL157"/>
    <mergeCell ref="A158:AM159"/>
    <mergeCell ref="AN158:AQ159"/>
    <mergeCell ref="AR158:AX159"/>
    <mergeCell ref="AY158:BE159"/>
    <mergeCell ref="BF158:BL159"/>
    <mergeCell ref="A156:AM157"/>
    <mergeCell ref="AN156:AQ157"/>
    <mergeCell ref="AR156:AX157"/>
    <mergeCell ref="AY156:BE157"/>
    <mergeCell ref="BF160:BL160"/>
    <mergeCell ref="A161:AM162"/>
    <mergeCell ref="AN161:AQ162"/>
    <mergeCell ref="AR161:AX162"/>
    <mergeCell ref="AY161:BE162"/>
    <mergeCell ref="BF161:BL162"/>
    <mergeCell ref="A160:AM160"/>
    <mergeCell ref="AN160:AQ160"/>
    <mergeCell ref="AR160:AX160"/>
    <mergeCell ref="AY160:BE160"/>
    <mergeCell ref="BF163:BL164"/>
    <mergeCell ref="A165:AM168"/>
    <mergeCell ref="AN165:AQ168"/>
    <mergeCell ref="AR165:AX168"/>
    <mergeCell ref="AY165:BE168"/>
    <mergeCell ref="BF165:BL168"/>
    <mergeCell ref="A163:AM164"/>
    <mergeCell ref="AN163:AQ164"/>
    <mergeCell ref="AR163:AX164"/>
    <mergeCell ref="AY163:BE164"/>
    <mergeCell ref="BF169:BL169"/>
    <mergeCell ref="A170:AM171"/>
    <mergeCell ref="AN170:AQ171"/>
    <mergeCell ref="AR170:AX171"/>
    <mergeCell ref="AY170:BE171"/>
    <mergeCell ref="BF170:BL171"/>
    <mergeCell ref="A169:AM169"/>
    <mergeCell ref="AN169:AQ169"/>
    <mergeCell ref="AR169:AX169"/>
    <mergeCell ref="AY169:BE169"/>
    <mergeCell ref="BF172:BL172"/>
    <mergeCell ref="A173:AM173"/>
    <mergeCell ref="AN173:AQ173"/>
    <mergeCell ref="AR173:AX173"/>
    <mergeCell ref="AY173:BE173"/>
    <mergeCell ref="BF173:BL173"/>
    <mergeCell ref="A172:AM172"/>
    <mergeCell ref="AN172:AQ172"/>
    <mergeCell ref="AR172:AX172"/>
    <mergeCell ref="AY172:BE172"/>
    <mergeCell ref="BF145:BL145"/>
    <mergeCell ref="A145:AM145"/>
    <mergeCell ref="AN145:AQ145"/>
    <mergeCell ref="AR145:AX145"/>
    <mergeCell ref="AY145:BE145"/>
    <mergeCell ref="A174:BL174"/>
    <mergeCell ref="A175:BE175"/>
    <mergeCell ref="BF175:BL175"/>
    <mergeCell ref="AH178:AP178"/>
    <mergeCell ref="AW178:BL178"/>
  </mergeCells>
  <printOptions/>
  <pageMargins left="0.25" right="0.29" top="0.32" bottom="0.3937007874015748" header="0.41" footer="0.5118110236220472"/>
  <pageSetup fitToHeight="6" horizontalDpi="600" verticalDpi="600" orientation="portrait" paperSize="9" scale="88" r:id="rId1"/>
  <rowBreaks count="3" manualBreakCount="3">
    <brk id="53" max="255" man="1"/>
    <brk id="100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chernov</cp:lastModifiedBy>
  <cp:lastPrinted>2015-03-25T06:24:48Z</cp:lastPrinted>
  <dcterms:created xsi:type="dcterms:W3CDTF">2004-06-16T07:44:42Z</dcterms:created>
  <dcterms:modified xsi:type="dcterms:W3CDTF">2015-04-24T08:31:01Z</dcterms:modified>
  <cp:category/>
  <cp:version/>
  <cp:contentType/>
  <cp:contentStatus/>
</cp:coreProperties>
</file>